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FS\Vol\RRT\Strategijos departamentas\Ekonominės analizės sk\Mainai\Statistika\Elektroniniu rysiu ataskaitos\2020\Forma nuo 20200101\"/>
    </mc:Choice>
  </mc:AlternateContent>
  <xr:revisionPtr revIDLastSave="0" documentId="13_ncr:1_{E0F13690-6B87-4ABE-B138-F3DA8EF9450A}" xr6:coauthVersionLast="45" xr6:coauthVersionMax="45" xr10:uidLastSave="{00000000-0000-0000-0000-000000000000}"/>
  <bookViews>
    <workbookView xWindow="-108" yWindow="-108" windowWidth="23256" windowHeight="12576" xr2:uid="{00000000-000D-0000-FFFF-FFFF00000000}"/>
  </bookViews>
  <sheets>
    <sheet name="Ataskaitos forma" sheetId="1" r:id="rId1"/>
    <sheet name="Pastabo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3" i="1" l="1"/>
  <c r="C317" i="1"/>
  <c r="C310" i="1"/>
  <c r="C296" i="1"/>
  <c r="C297" i="1"/>
  <c r="C293" i="1"/>
  <c r="C286" i="1"/>
  <c r="C282" i="1"/>
  <c r="C281" i="1" s="1"/>
  <c r="C278" i="1" s="1"/>
  <c r="C270" i="1"/>
  <c r="C266" i="1"/>
  <c r="C260" i="1"/>
  <c r="C257" i="1"/>
  <c r="C253" i="1"/>
  <c r="C248" i="1"/>
  <c r="C242" i="1" s="1"/>
  <c r="C243" i="1"/>
  <c r="C239" i="1"/>
  <c r="E209" i="1"/>
  <c r="G209" i="1"/>
  <c r="C209" i="1"/>
  <c r="E208" i="1"/>
  <c r="G208" i="1"/>
  <c r="C208" i="1"/>
  <c r="F192" i="1"/>
  <c r="C192" i="1"/>
  <c r="F193" i="1"/>
  <c r="C193" i="1"/>
  <c r="C155" i="1"/>
  <c r="F187" i="1"/>
  <c r="C187" i="1"/>
  <c r="F181" i="1"/>
  <c r="C181" i="1"/>
  <c r="F173" i="1"/>
  <c r="C173" i="1"/>
  <c r="F168" i="1"/>
  <c r="C168" i="1"/>
  <c r="C162" i="1"/>
  <c r="C156" i="1" s="1"/>
  <c r="F162" i="1"/>
  <c r="F157" i="1"/>
  <c r="C157" i="1"/>
  <c r="C144" i="1"/>
  <c r="C140" i="1"/>
  <c r="C136" i="1"/>
  <c r="C131" i="1"/>
  <c r="C128" i="1"/>
  <c r="C124" i="1"/>
  <c r="C120" i="1"/>
  <c r="E110" i="1"/>
  <c r="G110" i="1"/>
  <c r="C110" i="1"/>
  <c r="E109" i="1"/>
  <c r="G109" i="1"/>
  <c r="C109" i="1"/>
  <c r="E100" i="1"/>
  <c r="G100" i="1"/>
  <c r="C100" i="1"/>
  <c r="E101" i="1"/>
  <c r="G101" i="1"/>
  <c r="C101" i="1"/>
  <c r="E94" i="1"/>
  <c r="G94" i="1"/>
  <c r="C94" i="1"/>
  <c r="E90" i="1"/>
  <c r="G90" i="1"/>
  <c r="C90" i="1"/>
  <c r="E86" i="1"/>
  <c r="G86" i="1"/>
  <c r="C86" i="1"/>
  <c r="E83" i="1"/>
  <c r="G83" i="1"/>
  <c r="C83" i="1"/>
  <c r="F73" i="1"/>
  <c r="C73" i="1"/>
  <c r="F74" i="1"/>
  <c r="C74" i="1"/>
  <c r="C66" i="1"/>
  <c r="F67" i="1"/>
  <c r="F66" i="1" s="1"/>
  <c r="C67" i="1"/>
  <c r="F62" i="1"/>
  <c r="C62" i="1"/>
  <c r="F58" i="1"/>
  <c r="C58" i="1"/>
  <c r="F53" i="1"/>
  <c r="F52" i="1" s="1"/>
  <c r="F44" i="1" s="1"/>
  <c r="C53" i="1"/>
  <c r="C52" i="1" s="1"/>
  <c r="F45" i="1"/>
  <c r="C45" i="1"/>
  <c r="F40" i="1"/>
  <c r="C40" i="1"/>
  <c r="F35" i="1"/>
  <c r="C35" i="1"/>
  <c r="F156" i="1" l="1"/>
  <c r="F155" i="1" s="1"/>
  <c r="C44" i="1"/>
  <c r="F34" i="1"/>
  <c r="F33" i="1" s="1"/>
  <c r="C34" i="1"/>
  <c r="C33" i="1" s="1"/>
  <c r="A19" i="1" l="1"/>
  <c r="B17" i="1" l="1"/>
</calcChain>
</file>

<file path=xl/sharedStrings.xml><?xml version="1.0" encoding="utf-8"?>
<sst xmlns="http://schemas.openxmlformats.org/spreadsheetml/2006/main" count="670" uniqueCount="592">
  <si>
    <t>Vartotojai</t>
  </si>
  <si>
    <t>Galutiniai paslaugų gavėjai, išskyrus vartotojus</t>
  </si>
  <si>
    <t>1.</t>
  </si>
  <si>
    <t>1.1.</t>
  </si>
  <si>
    <t>1.2.</t>
  </si>
  <si>
    <t>2.</t>
  </si>
  <si>
    <t>2.1.</t>
  </si>
  <si>
    <t>2.2.</t>
  </si>
  <si>
    <t>3.</t>
  </si>
  <si>
    <t>3.1.</t>
  </si>
  <si>
    <t>3.2.</t>
  </si>
  <si>
    <t>4.</t>
  </si>
  <si>
    <t>5.</t>
  </si>
  <si>
    <t>6.</t>
  </si>
  <si>
    <t>7.</t>
  </si>
  <si>
    <t>8.</t>
  </si>
  <si>
    <t>9.</t>
  </si>
  <si>
    <t>10.</t>
  </si>
  <si>
    <t>- už abonentui teikiamą vietinę liniją (periodinis užmokestis)</t>
  </si>
  <si>
    <t>- kitos pajamos</t>
  </si>
  <si>
    <t>11.</t>
  </si>
  <si>
    <t>11.1.</t>
  </si>
  <si>
    <t>11.2.</t>
  </si>
  <si>
    <t>12.</t>
  </si>
  <si>
    <t>II. Mažmeninės viešosios judriojo telefono ryšio paslaugos</t>
  </si>
  <si>
    <t xml:space="preserve">Asmenys, kurie už paslaugas moka pagal sąskaitas </t>
  </si>
  <si>
    <t>Asmenys, kurie naudojasi išankstinio mokėjimo paslauga</t>
  </si>
  <si>
    <t xml:space="preserve">Vartotojai </t>
  </si>
  <si>
    <t xml:space="preserve">Galutiniai paslaugų gavėjai, išskyrus vartotojus </t>
  </si>
  <si>
    <t>13.</t>
  </si>
  <si>
    <t>14.</t>
  </si>
  <si>
    <t>15.</t>
  </si>
  <si>
    <t>15.1.</t>
  </si>
  <si>
    <t>15.2.</t>
  </si>
  <si>
    <t>15.3.</t>
  </si>
  <si>
    <t>15.4.</t>
  </si>
  <si>
    <t>16.</t>
  </si>
  <si>
    <t>- balso skambučių, inicijuotų abonentų, išvykusių į užsienio šalis, trukmė</t>
  </si>
  <si>
    <t>- balso skambučių, priimtų abonentų, išvykusių į užsienio šalis, trukmė</t>
  </si>
  <si>
    <t>17.</t>
  </si>
  <si>
    <t>17.1.</t>
  </si>
  <si>
    <t>17.2.</t>
  </si>
  <si>
    <t>18.</t>
  </si>
  <si>
    <t>18.1.</t>
  </si>
  <si>
    <t>18.2.</t>
  </si>
  <si>
    <t>- už skambučius</t>
  </si>
  <si>
    <t>- už išsiųstas MMS</t>
  </si>
  <si>
    <t>20.</t>
  </si>
  <si>
    <t>III. Didmeninės viešųjų ryšių tinklų teikimo paslaugos ir didmeninės viešosios telefono ryšio paslaugos</t>
  </si>
  <si>
    <t>21.</t>
  </si>
  <si>
    <t>21.1.</t>
  </si>
  <si>
    <t>- skambučių, inicijuotų kituose Lietuvos Respublikos viešuosiuose fiksuotojo ryšio tinkluose, trukmė</t>
  </si>
  <si>
    <t>21.2.</t>
  </si>
  <si>
    <t>- skambučių, inicijuotų Lietuvos Respublikos viešuosiuose judriojo ryšio tinkluose, trukmė</t>
  </si>
  <si>
    <t>21.3.</t>
  </si>
  <si>
    <t>22.</t>
  </si>
  <si>
    <t>22.1.</t>
  </si>
  <si>
    <t>- balso skambučių, inicijuotų Lietuvos Respublikos viešuosiuose fiksuotojo ryšio tinkluose, trukmė</t>
  </si>
  <si>
    <t>22.2.</t>
  </si>
  <si>
    <t>- balso skambučių, inicijuotų kituose Lietuvos Respublikos viešuosiuose judriojo ryšio tinkluose, trukmė</t>
  </si>
  <si>
    <t>22.3.</t>
  </si>
  <si>
    <t>23.</t>
  </si>
  <si>
    <t>23.1.</t>
  </si>
  <si>
    <t>23.2.</t>
  </si>
  <si>
    <t>24.</t>
  </si>
  <si>
    <t>- už skambučių, inicijuotų kituose Lietuvos Respublikos viešuosiuose fiksuotojo ryšio tinkluose, užbaigimą savame tinkle</t>
  </si>
  <si>
    <t>- už skambučių, inicijuotų Lietuvos Respublikos viešuosiuose judriojo ryšio tinkluose, užbaigimą savame tinkle</t>
  </si>
  <si>
    <t>25.</t>
  </si>
  <si>
    <t>25.1.</t>
  </si>
  <si>
    <t>- už skambučių, inicijuotų Lietuvos Respublikos viešuosiuose fiksuotojo ryšio tinkluose, užbaigimą savame tinkle</t>
  </si>
  <si>
    <t>- už skambučių, inicijuotų kituose Lietuvos Respublikos viešuosiuose judriojo ryšio tinkluose, užbaigimą savame tinkle</t>
  </si>
  <si>
    <t>26.</t>
  </si>
  <si>
    <t>27.</t>
  </si>
  <si>
    <t>28.</t>
  </si>
  <si>
    <t>29.</t>
  </si>
  <si>
    <t>30.</t>
  </si>
  <si>
    <t>31.</t>
  </si>
  <si>
    <t xml:space="preserve">IV. Mažmeninės ir didmeninės interneto prieigos paslaugos, teikiamos viešuoju fiksuotojo ryšio tinklu </t>
  </si>
  <si>
    <t>32.</t>
  </si>
  <si>
    <t>- abonentų, kuriems užtikrinama nuo 30 Mb/s (įskaitytinai) iki 100 Mb/s duomenų priėmimo sparta, skaičius</t>
  </si>
  <si>
    <t>33.</t>
  </si>
  <si>
    <t>- už interneto prieigos paslaugas, teikiamas šviesolaidinėmis linijomis</t>
  </si>
  <si>
    <t>- už interneto prieigos paslaugas, teikiamas FTTB linijomis</t>
  </si>
  <si>
    <t>- už interneto prieigos paslaugas, teikiamas FTTH linijomis</t>
  </si>
  <si>
    <t>- už interneto prieigos paslaugas, teikiamas belaidžio ryšio linijomis</t>
  </si>
  <si>
    <t>- už interneto prieigos paslaugas, teikiamas xDSL linijomis</t>
  </si>
  <si>
    <t>- už interneto prieigos paslaugas, teikiamas kabelinės televizijos tinklais</t>
  </si>
  <si>
    <t>34.</t>
  </si>
  <si>
    <t>36.</t>
  </si>
  <si>
    <t>37.</t>
  </si>
  <si>
    <t xml:space="preserve">V. Mažmeninės ir didmeninės interneto prieigos paslaugos, teikiamos viešuoju judriojo ryšio tinklu </t>
  </si>
  <si>
    <t>38.</t>
  </si>
  <si>
    <t>38.1.</t>
  </si>
  <si>
    <t>38.2.</t>
  </si>
  <si>
    <t>39.</t>
  </si>
  <si>
    <t>39.1.</t>
  </si>
  <si>
    <t>41.</t>
  </si>
  <si>
    <t>42.</t>
  </si>
  <si>
    <t>42.1.</t>
  </si>
  <si>
    <t>43.</t>
  </si>
  <si>
    <t>43.1.</t>
  </si>
  <si>
    <t>44.</t>
  </si>
  <si>
    <t>45.</t>
  </si>
  <si>
    <t>46.</t>
  </si>
  <si>
    <t>VI. Mažmeninės ir didmeninės duomenų perdavimo paslaugos (išskyrus interneto prieigos paslaugas)</t>
  </si>
  <si>
    <t>47.</t>
  </si>
  <si>
    <t>47.1.</t>
  </si>
  <si>
    <t>48.</t>
  </si>
  <si>
    <t>49.</t>
  </si>
  <si>
    <t>50.</t>
  </si>
  <si>
    <t>51.</t>
  </si>
  <si>
    <t>52.</t>
  </si>
  <si>
    <t>53.</t>
  </si>
  <si>
    <t>- naudojant xDSL technologiją</t>
  </si>
  <si>
    <t>54.</t>
  </si>
  <si>
    <t>54.1.</t>
  </si>
  <si>
    <t>54.2.</t>
  </si>
  <si>
    <t>54.3.</t>
  </si>
  <si>
    <t>- už kitas didmenines duomenų perdavimo paslaugas</t>
  </si>
  <si>
    <t>VII. Didmeninės prieigos prie fizinės infrastruktūros paslaugos</t>
  </si>
  <si>
    <t>55.</t>
  </si>
  <si>
    <t>- prie vietinės metalinės vytos poros linijos</t>
  </si>
  <si>
    <t>- prie vietinės šviesolaidinės linijos</t>
  </si>
  <si>
    <t>57.</t>
  </si>
  <si>
    <t>58.</t>
  </si>
  <si>
    <t>59.</t>
  </si>
  <si>
    <t>60.</t>
  </si>
  <si>
    <t>61.</t>
  </si>
  <si>
    <t>61.1.</t>
  </si>
  <si>
    <t>61.2.</t>
  </si>
  <si>
    <t>61.3.</t>
  </si>
  <si>
    <t>62.</t>
  </si>
  <si>
    <t>63.</t>
  </si>
  <si>
    <t>64.</t>
  </si>
  <si>
    <t>65.</t>
  </si>
  <si>
    <t>VIII. Mažmeninės televizijos paslaugos</t>
  </si>
  <si>
    <t>66.</t>
  </si>
  <si>
    <t>66.1.</t>
  </si>
  <si>
    <t>- kabelinės televizijos abonentų skaičius</t>
  </si>
  <si>
    <t>66.2.</t>
  </si>
  <si>
    <t>66.3.</t>
  </si>
  <si>
    <t>- palydovinės televizijos abonentų skaičius</t>
  </si>
  <si>
    <t>66.4.</t>
  </si>
  <si>
    <t>66.5.</t>
  </si>
  <si>
    <t>67.</t>
  </si>
  <si>
    <t>67.1.</t>
  </si>
  <si>
    <t>- už kabelinės televizijos paslaugas</t>
  </si>
  <si>
    <t>67.2.</t>
  </si>
  <si>
    <t>- už IPTV paslaugas</t>
  </si>
  <si>
    <t>- už palydovinės televizijos paslaugas</t>
  </si>
  <si>
    <t>- už DVB-T paslaugas</t>
  </si>
  <si>
    <t>- už MDTV paslaugas</t>
  </si>
  <si>
    <t xml:space="preserve">IX. Didmeninės radijo ir televizijos programų siuntimo paslaugos </t>
  </si>
  <si>
    <t>68.</t>
  </si>
  <si>
    <t>- viešojo fiksuotojo telefono ryšio ir televizijos</t>
  </si>
  <si>
    <t xml:space="preserve">- viešojo fiksuotojo telefono ryšio ir viešojo judriojo telefono ryšio </t>
  </si>
  <si>
    <t>- viešojo judriojo telefono ryšio ir televizijos</t>
  </si>
  <si>
    <t>- viešojo fiksuotojo telefono ryšio, viešojo judriojo telefono ryšio ir televizijos</t>
  </si>
  <si>
    <t>Ūkio subjekto pavadinimas</t>
  </si>
  <si>
    <t>Kodas</t>
  </si>
  <si>
    <t>Buveinės adresas</t>
  </si>
  <si>
    <t>Telefonas</t>
  </si>
  <si>
    <t>El.pašto adresas</t>
  </si>
  <si>
    <t>Interneto svetainės adresas</t>
  </si>
  <si>
    <t>Duomenys apie kontaktinį asmenį:</t>
  </si>
  <si>
    <t>vardas,pavardė</t>
  </si>
  <si>
    <t>pareigos</t>
  </si>
  <si>
    <t>telefonas</t>
  </si>
  <si>
    <t>el. pašto adresas</t>
  </si>
  <si>
    <t xml:space="preserve">          Bendrųjų vertimosi elektroninių ryšių </t>
  </si>
  <si>
    <t xml:space="preserve">          veikla sąlygų aprašo </t>
  </si>
  <si>
    <t xml:space="preserve">         2 priedas</t>
  </si>
  <si>
    <t>(ūkio subjekto pavadinimas)</t>
  </si>
  <si>
    <t>Lietuvos Respublikos ryšių reguliavimo tarnybai</t>
  </si>
  <si>
    <t>Mortos g. 14, LT-03219 Vilnius</t>
  </si>
  <si>
    <t>ATASKAITA</t>
  </si>
  <si>
    <t xml:space="preserve">                                     </t>
  </si>
  <si>
    <t>(data)</t>
  </si>
  <si>
    <t>Eil.</t>
  </si>
  <si>
    <t>Rodiklio pavadinimas</t>
  </si>
  <si>
    <t>Reikšmės</t>
  </si>
  <si>
    <t>Nr.</t>
  </si>
  <si>
    <r>
      <t xml:space="preserve">42 </t>
    </r>
    <r>
      <rPr>
        <sz val="10"/>
        <color theme="1"/>
        <rFont val="Times New Roman"/>
        <family val="1"/>
        <charset val="186"/>
      </rPr>
      <t xml:space="preserve">Angl. </t>
    </r>
    <r>
      <rPr>
        <i/>
        <sz val="10"/>
        <color theme="1"/>
        <rFont val="Times New Roman"/>
        <family val="1"/>
        <charset val="186"/>
      </rPr>
      <t>Dark Fiber</t>
    </r>
  </si>
  <si>
    <t>Pastabos:</t>
  </si>
  <si>
    <t>Tvirtinu:</t>
  </si>
  <si>
    <t>(pareigos)</t>
  </si>
  <si>
    <t xml:space="preserve">      (parašas)</t>
  </si>
  <si>
    <t>(vardas, pavardė)</t>
  </si>
  <si>
    <t xml:space="preserve">- kitos pajamos </t>
  </si>
  <si>
    <r>
      <t>Pajamos, gautos už didmenines interneto prieigos paslaugas</t>
    </r>
    <r>
      <rPr>
        <sz val="10"/>
        <color theme="1"/>
        <rFont val="Times New Roman"/>
        <family val="1"/>
        <charset val="186"/>
      </rPr>
      <t>,</t>
    </r>
    <r>
      <rPr>
        <b/>
        <sz val="10"/>
        <color theme="1"/>
        <rFont val="Times New Roman"/>
        <family val="1"/>
        <charset val="186"/>
      </rPr>
      <t xml:space="preserve"> </t>
    </r>
    <r>
      <rPr>
        <sz val="10"/>
        <color theme="1"/>
        <rFont val="Times New Roman"/>
        <family val="1"/>
        <charset val="186"/>
      </rPr>
      <t>eurais (be PVM)</t>
    </r>
  </si>
  <si>
    <t>202__M. ___ KETVIRTĮ VYKDYTOS ELEKTRONINIŲ RYŠIŲ VEIKLOS</t>
  </si>
  <si>
    <t>I. Viešasis fiksuotojo ryšio tinklas, naudojamas mažmeninėms viešosioms fiksuotojo telefono ryšio paslaugoms teikti, ir mažmeninės viešosios fiksuotojo telefono ryšio paslaugos</t>
  </si>
  <si>
    <t>1.1.1.</t>
  </si>
  <si>
    <t>1.1.2.</t>
  </si>
  <si>
    <t>- kai operatorius paslaugas teikia savo tinklu</t>
  </si>
  <si>
    <t xml:space="preserve">- metalinėmis vytos poros linijomis </t>
  </si>
  <si>
    <t>1.1.1.1.</t>
  </si>
  <si>
    <t>1.1.1.2.</t>
  </si>
  <si>
    <t>1.1.1.3.</t>
  </si>
  <si>
    <t>1.1.1.4.</t>
  </si>
  <si>
    <t>- kitomis linijomis</t>
  </si>
  <si>
    <t>1.1.2.1.</t>
  </si>
  <si>
    <t>1.1.2.2.</t>
  </si>
  <si>
    <t>1.1.2.3.</t>
  </si>
  <si>
    <t>- kai paslaugos teikiamos per kitų operatorių teikiamą prieigą</t>
  </si>
  <si>
    <t>- atsietą prieigą</t>
  </si>
  <si>
    <t>- kitą prieigą</t>
  </si>
  <si>
    <t>1.2.1.</t>
  </si>
  <si>
    <t>1.2.1.1.</t>
  </si>
  <si>
    <t>- šviesolaidinėmis linijomis</t>
  </si>
  <si>
    <t>1.2.1.2.</t>
  </si>
  <si>
    <t>- belaidžio ryšio linijomis</t>
  </si>
  <si>
    <t>1.2.1.3.</t>
  </si>
  <si>
    <t>- bendraašio kabelio linijomis</t>
  </si>
  <si>
    <r>
      <t>- ISDN BRA</t>
    </r>
    <r>
      <rPr>
        <vertAlign val="superscript"/>
        <sz val="10"/>
        <color theme="1"/>
        <rFont val="Times New Roman"/>
        <family val="1"/>
        <charset val="186"/>
      </rPr>
      <t xml:space="preserve">5 </t>
    </r>
    <r>
      <rPr>
        <sz val="10"/>
        <color theme="1"/>
        <rFont val="Times New Roman"/>
        <family val="1"/>
        <charset val="186"/>
      </rPr>
      <t>kanalais</t>
    </r>
  </si>
  <si>
    <r>
      <t>- ISDN PRA</t>
    </r>
    <r>
      <rPr>
        <vertAlign val="superscript"/>
        <sz val="10"/>
        <color theme="1"/>
        <rFont val="Times New Roman"/>
        <family val="1"/>
        <charset val="186"/>
      </rPr>
      <t xml:space="preserve">6 </t>
    </r>
    <r>
      <rPr>
        <sz val="10"/>
        <color theme="1"/>
        <rFont val="Times New Roman"/>
        <family val="1"/>
        <charset val="186"/>
      </rPr>
      <t>kanalais</t>
    </r>
  </si>
  <si>
    <r>
      <t>- CS, CPS</t>
    </r>
    <r>
      <rPr>
        <vertAlign val="superscript"/>
        <sz val="10"/>
        <color theme="1"/>
        <rFont val="Times New Roman"/>
        <family val="1"/>
        <charset val="186"/>
      </rPr>
      <t xml:space="preserve">7 </t>
    </r>
  </si>
  <si>
    <r>
      <t>- VOIP</t>
    </r>
    <r>
      <rPr>
        <vertAlign val="superscript"/>
        <sz val="10"/>
        <color theme="1"/>
        <rFont val="Times New Roman"/>
        <family val="1"/>
        <charset val="186"/>
      </rPr>
      <t xml:space="preserve">8 </t>
    </r>
    <r>
      <rPr>
        <sz val="10"/>
        <color theme="1"/>
        <rFont val="Times New Roman"/>
        <family val="1"/>
        <charset val="186"/>
      </rPr>
      <t xml:space="preserve"> technologija teikiamų paslaugų</t>
    </r>
  </si>
  <si>
    <t>1.2.1.4.</t>
  </si>
  <si>
    <t>- metalinėmis vytos poros linijomis</t>
  </si>
  <si>
    <t>1.2.1.5.</t>
  </si>
  <si>
    <t>1.2.1.6.</t>
  </si>
  <si>
    <t>1.2.2.</t>
  </si>
  <si>
    <t>1.2.2.1.</t>
  </si>
  <si>
    <r>
      <t>-  STP</t>
    </r>
    <r>
      <rPr>
        <vertAlign val="superscript"/>
        <sz val="10"/>
        <color theme="1"/>
        <rFont val="Times New Roman"/>
        <family val="1"/>
        <charset val="186"/>
      </rPr>
      <t>9</t>
    </r>
    <r>
      <rPr>
        <sz val="10"/>
        <color theme="1"/>
        <rFont val="Times New Roman"/>
        <family val="1"/>
        <charset val="186"/>
      </rPr>
      <t xml:space="preserve"> ir (arba)  UTP</t>
    </r>
    <r>
      <rPr>
        <vertAlign val="superscript"/>
        <sz val="10"/>
        <color theme="1"/>
        <rFont val="Times New Roman"/>
        <family val="1"/>
        <charset val="186"/>
      </rPr>
      <t>9</t>
    </r>
    <r>
      <rPr>
        <sz val="10"/>
        <color theme="1"/>
        <rFont val="Times New Roman"/>
        <family val="1"/>
        <charset val="186"/>
      </rPr>
      <t xml:space="preserve"> linijomis</t>
    </r>
  </si>
  <si>
    <t>1.2.2.2.</t>
  </si>
  <si>
    <t>1.2.2.3.</t>
  </si>
  <si>
    <t>1.2.2.1.1.</t>
  </si>
  <si>
    <t>1.2.2.1.2.</t>
  </si>
  <si>
    <t>- naudojant kitų operatorių teikiamas mažmenines duomenų perdavimo paslaugas</t>
  </si>
  <si>
    <r>
      <t>Skambučių, inicijuotų savame tinkle, naudojant PSTN ir (ar) ISDN technologiją, trukmė</t>
    </r>
    <r>
      <rPr>
        <sz val="10"/>
        <color theme="1"/>
        <rFont val="Times New Roman"/>
        <family val="1"/>
        <charset val="186"/>
      </rPr>
      <t>, iš viso, min.</t>
    </r>
  </si>
  <si>
    <t xml:space="preserve">- skambučių, užbaigtų Lietuvos Respublikos tinkluose, trukmė </t>
  </si>
  <si>
    <t>2.1.1.</t>
  </si>
  <si>
    <t>- iš jų skambučių trumpaisiais telefono ryšio numeriais (išskyrus 10XX), 8XXXXXXX, 9XXXXXXX ir kitais nemokamo pokalbio arba padidinto tarifo paslaugų numeriais, trukmė</t>
  </si>
  <si>
    <t>- tarptautinių skambučių, užbaigtų užsienio šalių tinkluose, trukmė</t>
  </si>
  <si>
    <t>- skambučių, užbaigtų Lietuvos Respublikos tinkluose, trukmė</t>
  </si>
  <si>
    <t>3.1.1.</t>
  </si>
  <si>
    <t xml:space="preserve">- tarptautinių skambučių, užbaigtų užsienio šalių tinkluose, trukmė  </t>
  </si>
  <si>
    <r>
      <t>Skambučių, inicijuotų savame tinkle naudojant VoIP technologiją, trukmė</t>
    </r>
    <r>
      <rPr>
        <sz val="10"/>
        <rFont val="Times New Roman"/>
        <family val="1"/>
        <charset val="186"/>
      </rPr>
      <t>, iš viso, min.</t>
    </r>
  </si>
  <si>
    <r>
      <t>Pajamos, gautos už mažmenines viešąsias fiksuotojo telefono ryšio paslaugas, teikiamas naudojant PSTN ir (ar) ISDN technologiją</t>
    </r>
    <r>
      <rPr>
        <sz val="10"/>
        <rFont val="Times New Roman"/>
        <family val="1"/>
        <charset val="186"/>
      </rPr>
      <t>, iš viso, eurais (be PVM)</t>
    </r>
  </si>
  <si>
    <t>4.1.</t>
  </si>
  <si>
    <t>4.1.1.</t>
  </si>
  <si>
    <t>- už skambučius, užbaigtus Lietuvos Respublikos tinkluose</t>
  </si>
  <si>
    <t>4.1.1.1.</t>
  </si>
  <si>
    <t>- iš jų už skambučius trumpaisiais telefono ryšio numeriais (išskyrus 10XX), 8XXXXXXX, 9XXXXXXX ir kitais nemokamo pokalbio arba padidinto tarifo paslaugų numeriais</t>
  </si>
  <si>
    <t>4.1.2.</t>
  </si>
  <si>
    <t xml:space="preserve">- už tarptautinius skambučius, užbaigtus užsienio šalių tinkluose  </t>
  </si>
  <si>
    <t>4.2.</t>
  </si>
  <si>
    <t>4.3.</t>
  </si>
  <si>
    <t>5.1.</t>
  </si>
  <si>
    <t>5.1.1.</t>
  </si>
  <si>
    <t>5.1.1.1.</t>
  </si>
  <si>
    <t>5.1.2.</t>
  </si>
  <si>
    <t>5.2.</t>
  </si>
  <si>
    <t>5.3.</t>
  </si>
  <si>
    <r>
      <t>- centrinę  prieigą</t>
    </r>
    <r>
      <rPr>
        <vertAlign val="superscript"/>
        <sz val="10"/>
        <color theme="1"/>
        <rFont val="Times New Roman"/>
        <family val="1"/>
        <charset val="186"/>
      </rPr>
      <t>10</t>
    </r>
  </si>
  <si>
    <r>
      <t>Balso skambučių, inicijuotų savame tinkle (išskyrus šios ataskaitos 10 punkte nurodytus balso skambučius ir tarptautinio tarptinklinio ryšio balso skambučius, inicijuotus užsienio šalių paslaugų teikėjų abonentų, atvykusių į Lietuvos Respubliką), trukmė</t>
    </r>
    <r>
      <rPr>
        <b/>
        <vertAlign val="superscript"/>
        <sz val="10"/>
        <color theme="1"/>
        <rFont val="Times New Roman"/>
        <family val="1"/>
        <charset val="186"/>
      </rPr>
      <t>18</t>
    </r>
    <r>
      <rPr>
        <sz val="10"/>
        <color theme="1"/>
        <rFont val="Times New Roman"/>
        <family val="1"/>
        <charset val="186"/>
      </rPr>
      <t>, iš viso, min.</t>
    </r>
  </si>
  <si>
    <t>9.1.</t>
  </si>
  <si>
    <t>9.1.1.</t>
  </si>
  <si>
    <t>9.2.</t>
  </si>
  <si>
    <r>
      <t>Balso skambučių, inicijuotų savame tinkle naudojant VoIP technologiją, taikomąsias programas ar kitus balso skambučių inicijavimo sprendimus, siejamus su judriojo telefono ryšio numeriais, trukmė</t>
    </r>
    <r>
      <rPr>
        <sz val="10"/>
        <rFont val="Times New Roman"/>
        <family val="1"/>
        <charset val="186"/>
      </rPr>
      <t>, iš viso, min.</t>
    </r>
  </si>
  <si>
    <t>10.1</t>
  </si>
  <si>
    <t>10.1.1</t>
  </si>
  <si>
    <t>10.2</t>
  </si>
  <si>
    <r>
      <t>Tarptautinio tarptinklinio ryšio balso skambučių trukmė</t>
    </r>
    <r>
      <rPr>
        <sz val="10"/>
        <rFont val="Times New Roman"/>
        <family val="1"/>
        <charset val="186"/>
      </rPr>
      <t>, iš viso, min.</t>
    </r>
  </si>
  <si>
    <t>12.1.</t>
  </si>
  <si>
    <r>
      <t xml:space="preserve">Lietuvos Respublikos teritorijoje inicijuotų SMS (išskyrus tarptautinio tarptinklinio ryšio SMS, inicijuotų užsienio šalių paslaugų teikėjų abonentų, atvykusių į Lietuvos Respubliką) skaičius, </t>
    </r>
    <r>
      <rPr>
        <sz val="10"/>
        <color theme="1"/>
        <rFont val="Times New Roman"/>
        <family val="1"/>
        <charset val="186"/>
      </rPr>
      <t xml:space="preserve">iš viso, vnt. </t>
    </r>
  </si>
  <si>
    <r>
      <t>Lietuvos Respublikos teritorijoje inicijuotų MMS (išskyrus tarptautinio tarptinklinio ryšio MMS, inicijuotų užsienio šalių paslaugų teikėjų abonentų, atvykusių į Lietuvos Respubliką, skaičių) skaičius</t>
    </r>
    <r>
      <rPr>
        <b/>
        <vertAlign val="superscript"/>
        <sz val="10"/>
        <color theme="1"/>
        <rFont val="Times New Roman"/>
        <family val="1"/>
        <charset val="186"/>
      </rPr>
      <t>20</t>
    </r>
    <r>
      <rPr>
        <sz val="10"/>
        <color theme="1"/>
        <rFont val="Times New Roman"/>
        <family val="1"/>
        <charset val="186"/>
      </rPr>
      <t>, vnt.</t>
    </r>
  </si>
  <si>
    <r>
      <t xml:space="preserve">Pajamos, gautos už mažmenines viešąsias judriojo telefono ryšio paslaugas (išskyrus šios ataskaitos 10 punkte nurodytas paslaugas ir tarptautinio tarptinklinio ryšio paslaugas), </t>
    </r>
    <r>
      <rPr>
        <sz val="10"/>
        <color theme="1"/>
        <rFont val="Times New Roman"/>
        <family val="1"/>
        <charset val="186"/>
      </rPr>
      <t>iš viso, eurais (be PVM)</t>
    </r>
  </si>
  <si>
    <t>14.1.</t>
  </si>
  <si>
    <t>- už balso skambučius</t>
  </si>
  <si>
    <t>14.1.1.</t>
  </si>
  <si>
    <t>- už balso skambučius, užbaigtus Lietuvos Respublikos tinkluose</t>
  </si>
  <si>
    <t>14.1.1.1.</t>
  </si>
  <si>
    <t>- iš jų už balso skambučius trumpaisiais telefono ryšio numeriais (išskyrus 10XX), 8XXXXXXX, 9XXXXXXX ir kitais nemokamo pokalbio arba padidinto tarifo paslaugų numeriais</t>
  </si>
  <si>
    <t>14.1.2.</t>
  </si>
  <si>
    <t xml:space="preserve">- už tarptautinius balso skambučius, užbaigtus užsienio šalių tinkluose  </t>
  </si>
  <si>
    <t>- iš jų už A2P</t>
  </si>
  <si>
    <t>14.2.1.</t>
  </si>
  <si>
    <t>14.3.</t>
  </si>
  <si>
    <t>14.4.</t>
  </si>
  <si>
    <r>
      <t>- už išsiųstas SMS (išskyrus pajamas, gautas iš abonentų, kurie naudojasi  M2M</t>
    </r>
    <r>
      <rPr>
        <vertAlign val="superscript"/>
        <sz val="10"/>
        <color theme="1"/>
        <rFont val="Times New Roman"/>
        <family val="1"/>
        <charset val="186"/>
      </rPr>
      <t xml:space="preserve">21 </t>
    </r>
    <r>
      <rPr>
        <sz val="10"/>
        <color theme="1"/>
        <rFont val="Times New Roman"/>
        <family val="1"/>
        <charset val="186"/>
      </rPr>
      <t>paslaugomis)</t>
    </r>
  </si>
  <si>
    <t>14.2.</t>
  </si>
  <si>
    <r>
      <t>Pajamos, gautos už mažmenines viešąsias judriojo telefono ryšio paslaugas, teikiamas naudojant VoIP technologiją, taikomąsias programas ar kitus balso skambučių inicijavimo sprendimus, siejamus su judriojo telefono ryšio numeriais</t>
    </r>
    <r>
      <rPr>
        <sz val="10"/>
        <rFont val="Times New Roman"/>
        <family val="1"/>
        <charset val="186"/>
      </rPr>
      <t>, iš viso, eurais (be PVM)</t>
    </r>
  </si>
  <si>
    <t>15.1.1.</t>
  </si>
  <si>
    <t>15.1.1.1.</t>
  </si>
  <si>
    <t>15.1.2.</t>
  </si>
  <si>
    <t xml:space="preserve">- už išsiųstas SMS (išskyrus pajamas, gautas iš abonentų, kurie naudojasi M2M paslaugomis) </t>
  </si>
  <si>
    <t>15.2.1.</t>
  </si>
  <si>
    <r>
      <t>Pajamos, gautos už mažmenines tarptautinio tarptinklinio ryšio balso skambučių, SMS ir MMS siuntimo paslaugas</t>
    </r>
    <r>
      <rPr>
        <sz val="10"/>
        <rFont val="Times New Roman"/>
        <family val="1"/>
        <charset val="186"/>
      </rPr>
      <t>, eurais (be PVM)</t>
    </r>
  </si>
  <si>
    <t>17.3.</t>
  </si>
  <si>
    <t>- skambučių, inicijuotų užsienio šalių tinkluose, trukmė</t>
  </si>
  <si>
    <t>18.3.</t>
  </si>
  <si>
    <t>- balso skambučių, inicijuotų užsienio šalių tinkluose, trukmė</t>
  </si>
  <si>
    <r>
      <t>Tranzitu persiunčiamų skambučių trukmė</t>
    </r>
    <r>
      <rPr>
        <sz val="10"/>
        <rFont val="Times New Roman"/>
        <family val="1"/>
        <charset val="186"/>
      </rPr>
      <t>, iš viso, min.</t>
    </r>
  </si>
  <si>
    <t>20.1.</t>
  </si>
  <si>
    <t>- iš Lietuvos Respublikos tinklų į kitus Lietuvos Respublikos tinklus</t>
  </si>
  <si>
    <t>20.2.</t>
  </si>
  <si>
    <t>- iš Lietuvos Respublikos tinklų į užsienio šalių tinklus</t>
  </si>
  <si>
    <t>20.3.</t>
  </si>
  <si>
    <t>- iš užsienio šalių tinklų į Lietuvos Respublikos tinklus</t>
  </si>
  <si>
    <t>20.4.</t>
  </si>
  <si>
    <t>- iš užsienio šalių tinklų į kitus užsienio šalių tinklus per Lietuvos Respublikos teritoriją</t>
  </si>
  <si>
    <r>
      <t>Pajamos, gautos už skambučių užbaigimą savame viešajame fiksuotojo ryšio tinkle naudojant PSTN, ISDN ir VoIP technologijas (išskyrus pajamas už skambučius, inicijuotus savame tinkle)</t>
    </r>
    <r>
      <rPr>
        <sz val="10"/>
        <rFont val="Times New Roman"/>
        <family val="1"/>
        <charset val="186"/>
      </rPr>
      <t>, iš viso, eurais (be PVM)</t>
    </r>
  </si>
  <si>
    <t xml:space="preserve">- už skambučių, inicijuotų užsienio šalių tinkluose, užbaigimą savame tinkle </t>
  </si>
  <si>
    <r>
      <t>Pajamos, gautos už balso skambučių užbaigimą savame viešajame judriojo ryšio tinkle (išskyrus pajamas už balso skambučius, inicijuotus savame tinkle, ir pajamas už tarptautinio tarptinklinio ryšio balso skambučius, priimamus užsienio šalių paslaugų teikėjų abonentų, atvykusių į Lietuvos Respubliką)</t>
    </r>
    <r>
      <rPr>
        <sz val="10"/>
        <rFont val="Times New Roman"/>
        <family val="1"/>
        <charset val="186"/>
      </rPr>
      <t>, iš viso, eurais (be PVM)</t>
    </r>
  </si>
  <si>
    <t>- už skambučių, inicijuotų užsienio šalių tinkluose, užbaigimą savame tinkle</t>
  </si>
  <si>
    <r>
      <t>Pajamos už SMS (išskyrus SMS, inicijuotų savame tinkle, ir tarptautinio tarptinklinio ryšio SMS, priimtų užsienio šalių paslaugų teikėjų abonentų, atvykusių į Lietuvos Respubliką) užbaigimą savame tinkle</t>
    </r>
    <r>
      <rPr>
        <sz val="10"/>
        <rFont val="Times New Roman"/>
        <family val="1"/>
        <charset val="186"/>
      </rPr>
      <t>, iš viso, eurais (be PVM)</t>
    </r>
  </si>
  <si>
    <t>- inicijuotų Lietuvos Respublikos tinkluose</t>
  </si>
  <si>
    <t>- inicijuotų užsienio šalių tinkluose</t>
  </si>
  <si>
    <r>
      <t>Pajamos, gautos už skambučių tranzitą</t>
    </r>
    <r>
      <rPr>
        <sz val="10"/>
        <rFont val="Times New Roman"/>
        <family val="1"/>
        <charset val="186"/>
      </rPr>
      <t>, eurais (be PVM)</t>
    </r>
  </si>
  <si>
    <r>
      <t>Pajamos, gautos už didmenines balso skambučių inicijavimo savame tinkle paslaugas</t>
    </r>
    <r>
      <rPr>
        <sz val="10"/>
        <rFont val="Times New Roman"/>
        <family val="1"/>
        <charset val="186"/>
      </rPr>
      <t>, iš viso, eurais (be PVM)</t>
    </r>
    <r>
      <rPr>
        <b/>
        <sz val="10"/>
        <rFont val="Times New Roman"/>
        <family val="1"/>
        <charset val="186"/>
      </rPr>
      <t xml:space="preserve"> </t>
    </r>
  </si>
  <si>
    <t>- iš jų viešajame judriojo ryšio tinkle</t>
  </si>
  <si>
    <r>
      <t>Pajamos, gautos už didmenines tarptautinio tarptinklinio ryšio balso skambučių, SMS ir MMS siuntimo paslaugas, kai mažmeninės paslaugos teikiamos užsienio šalių paslaugų teikėjų abonentams, atvykusiems į Lietuvos Respubliką</t>
    </r>
    <r>
      <rPr>
        <sz val="10"/>
        <rFont val="Times New Roman"/>
        <family val="1"/>
        <charset val="186"/>
      </rPr>
      <t>, eurais (be PVM)</t>
    </r>
  </si>
  <si>
    <r>
      <t>Kitos pajamos, gautos už didmenines viešojo fiksuotojo ryšio tinklo teikimo ir (arba) didmenines viešąsias fiksuotojo telefono ryšio paslaugas</t>
    </r>
    <r>
      <rPr>
        <sz val="10"/>
        <rFont val="Times New Roman"/>
        <family val="1"/>
        <charset val="186"/>
      </rPr>
      <t>, eurais (be PVM)</t>
    </r>
  </si>
  <si>
    <r>
      <t>Kitos pajamos, gautos už didmenines viešojo judriojo ryšio tinklo teikimo ir (arba) didmenines viešąsias judriojo telefono ryšio paslaugas</t>
    </r>
    <r>
      <rPr>
        <sz val="10"/>
        <rFont val="Times New Roman"/>
        <family val="1"/>
        <charset val="186"/>
      </rPr>
      <t>, eurais (be PVM)</t>
    </r>
    <r>
      <rPr>
        <b/>
        <sz val="10"/>
        <rFont val="Times New Roman"/>
        <family val="1"/>
        <charset val="186"/>
      </rPr>
      <t xml:space="preserve"> </t>
    </r>
  </si>
  <si>
    <r>
      <t>Abonentų, kurie naudojasi interneto prieigos paslaugomis, skaičius</t>
    </r>
    <r>
      <rPr>
        <b/>
        <vertAlign val="superscript"/>
        <sz val="10"/>
        <color theme="1"/>
        <rFont val="Times New Roman"/>
        <family val="1"/>
        <charset val="186"/>
      </rPr>
      <t>1, 22</t>
    </r>
    <r>
      <rPr>
        <sz val="10"/>
        <color theme="1"/>
        <rFont val="Times New Roman"/>
        <family val="1"/>
        <charset val="186"/>
      </rPr>
      <t>, iš viso, vnt.</t>
    </r>
  </si>
  <si>
    <r>
      <t xml:space="preserve">- abonentų, kurie naudojasi interneto prieigos paslaugomis, teikiamomis </t>
    </r>
    <r>
      <rPr>
        <b/>
        <sz val="10"/>
        <rFont val="Times New Roman"/>
        <family val="1"/>
        <charset val="186"/>
      </rPr>
      <t>šviesolaidinėmis linijomis</t>
    </r>
    <r>
      <rPr>
        <sz val="10"/>
        <rFont val="Times New Roman"/>
        <family val="1"/>
        <charset val="186"/>
      </rPr>
      <t>, skaičius</t>
    </r>
  </si>
  <si>
    <t>29.1.</t>
  </si>
  <si>
    <r>
      <t xml:space="preserve">- </t>
    </r>
    <r>
      <rPr>
        <b/>
        <sz val="10"/>
        <color theme="1"/>
        <rFont val="Times New Roman"/>
        <family val="1"/>
        <charset val="186"/>
      </rPr>
      <t>FTTB</t>
    </r>
    <r>
      <rPr>
        <b/>
        <vertAlign val="superscript"/>
        <sz val="10"/>
        <color theme="1"/>
        <rFont val="Times New Roman"/>
        <family val="1"/>
        <charset val="186"/>
      </rPr>
      <t xml:space="preserve"> </t>
    </r>
    <r>
      <rPr>
        <b/>
        <sz val="10"/>
        <color theme="1"/>
        <rFont val="Times New Roman"/>
        <family val="1"/>
        <charset val="186"/>
      </rPr>
      <t>linija</t>
    </r>
    <r>
      <rPr>
        <b/>
        <vertAlign val="superscript"/>
        <sz val="10"/>
        <color theme="1"/>
        <rFont val="Times New Roman"/>
        <family val="1"/>
        <charset val="186"/>
      </rPr>
      <t>23</t>
    </r>
  </si>
  <si>
    <t>29.1.1.</t>
  </si>
  <si>
    <t>29.1.1.1.</t>
  </si>
  <si>
    <t>- abonentų, kuriems užtikrinama iki 30 Mb/s duomenų priėmimo sparta, skaičius</t>
  </si>
  <si>
    <t>29.1.1.2.</t>
  </si>
  <si>
    <t>29.1.1.3.</t>
  </si>
  <si>
    <t>- abonentų, kuriems užtikrinama nuo 100 Mb/s (įskaitytinai) iki 1 Gb/s duomenų priėmimo sparta, skaičius</t>
  </si>
  <si>
    <t>29.1.1.4.</t>
  </si>
  <si>
    <t>- abonentų, kuriems užtikrinama nuo 1 Gb/s (įskaitytinai) ir didesnė duomenų priėmimo sparta, skaičius</t>
  </si>
  <si>
    <r>
      <t xml:space="preserve">- </t>
    </r>
    <r>
      <rPr>
        <b/>
        <sz val="10"/>
        <color theme="1"/>
        <rFont val="Times New Roman"/>
        <family val="1"/>
        <charset val="186"/>
      </rPr>
      <t>FTTH</t>
    </r>
    <r>
      <rPr>
        <b/>
        <vertAlign val="superscript"/>
        <sz val="10"/>
        <color theme="1"/>
        <rFont val="Times New Roman"/>
        <family val="1"/>
        <charset val="186"/>
      </rPr>
      <t xml:space="preserve"> </t>
    </r>
    <r>
      <rPr>
        <b/>
        <sz val="10"/>
        <color theme="1"/>
        <rFont val="Times New Roman"/>
        <family val="1"/>
        <charset val="186"/>
      </rPr>
      <t>linija</t>
    </r>
    <r>
      <rPr>
        <b/>
        <vertAlign val="superscript"/>
        <sz val="10"/>
        <color theme="1"/>
        <rFont val="Times New Roman"/>
        <family val="1"/>
        <charset val="186"/>
      </rPr>
      <t>24</t>
    </r>
  </si>
  <si>
    <t>29.1.2.</t>
  </si>
  <si>
    <t>29.1.2.1.</t>
  </si>
  <si>
    <t>29.1.2.2.</t>
  </si>
  <si>
    <t>29.1.2.3.</t>
  </si>
  <si>
    <t>29.1.2.4.</t>
  </si>
  <si>
    <t>29.1.3.</t>
  </si>
  <si>
    <t xml:space="preserve">- iš šios ataskaitos 29.1 papunktyje nurodyto skaičiaus – per kitų operatorių teikiamą centrinę prieigą </t>
  </si>
  <si>
    <t>29.2.</t>
  </si>
  <si>
    <r>
      <t xml:space="preserve">- abonentų, kurie naudojasi interneto prieigos paslaugomis, teikiamomis </t>
    </r>
    <r>
      <rPr>
        <b/>
        <sz val="10"/>
        <rFont val="Times New Roman"/>
        <family val="1"/>
        <charset val="186"/>
      </rPr>
      <t>belaidžio ryšio linijomis</t>
    </r>
    <r>
      <rPr>
        <sz val="10"/>
        <rFont val="Times New Roman"/>
        <family val="1"/>
        <charset val="186"/>
      </rPr>
      <t>, skaičius</t>
    </r>
  </si>
  <si>
    <t>29.2.1.</t>
  </si>
  <si>
    <t>29.2.2.</t>
  </si>
  <si>
    <t>29.2.3.</t>
  </si>
  <si>
    <t>29.2.4.</t>
  </si>
  <si>
    <t>29.3.</t>
  </si>
  <si>
    <r>
      <t xml:space="preserve">- abonentų, kurie naudojasi interneto prieigos paslaugomis, teikiamomis metalinėmis vytos poros linijomis naudojant </t>
    </r>
    <r>
      <rPr>
        <b/>
        <sz val="10"/>
        <rFont val="Times New Roman"/>
        <family val="1"/>
        <charset val="186"/>
      </rPr>
      <t>xDSL technologijas</t>
    </r>
    <r>
      <rPr>
        <sz val="10"/>
        <rFont val="Times New Roman"/>
        <family val="1"/>
        <charset val="186"/>
      </rPr>
      <t>, skaičius</t>
    </r>
  </si>
  <si>
    <t>29.3.1.</t>
  </si>
  <si>
    <t>29.3.2.</t>
  </si>
  <si>
    <t>29.3.3.</t>
  </si>
  <si>
    <t>29.3.4.</t>
  </si>
  <si>
    <t>29.3.5.</t>
  </si>
  <si>
    <t>- iš šios ataskaitos 29.3 papunktyje nurodyto skaičiaus – per kitų operatorių teikiamą centrinę prieigą</t>
  </si>
  <si>
    <t>29.3.6.</t>
  </si>
  <si>
    <t>29.3.7.</t>
  </si>
  <si>
    <t>29.4.</t>
  </si>
  <si>
    <r>
      <t xml:space="preserve">- abonentų, kurie naudojasi interneto prieigos paslaugomis, teikiamomis </t>
    </r>
    <r>
      <rPr>
        <b/>
        <sz val="10"/>
        <rFont val="Times New Roman"/>
        <family val="1"/>
        <charset val="186"/>
      </rPr>
      <t>kabelinės televizijos tinklais</t>
    </r>
    <r>
      <rPr>
        <sz val="10"/>
        <rFont val="Times New Roman"/>
        <family val="1"/>
        <charset val="186"/>
      </rPr>
      <t>, skaičius</t>
    </r>
  </si>
  <si>
    <t>29.4.1.</t>
  </si>
  <si>
    <t>29.4.2.</t>
  </si>
  <si>
    <t>29.4.3.</t>
  </si>
  <si>
    <t>29.4.4.</t>
  </si>
  <si>
    <t>29.5.</t>
  </si>
  <si>
    <r>
      <t>- abonentų, kurie naudojasi interneto prieigos paslaugomis, teikiamomis kitais būdais (</t>
    </r>
    <r>
      <rPr>
        <b/>
        <sz val="10"/>
        <rFont val="Times New Roman"/>
        <family val="1"/>
        <charset val="186"/>
      </rPr>
      <t>ryšių elektros perdavimo linijomis sistema, viešuoju palydovinio ryšio tinklu, UTP ir STP linijomis</t>
    </r>
    <r>
      <rPr>
        <sz val="10"/>
        <rFont val="Times New Roman"/>
        <family val="1"/>
        <charset val="186"/>
      </rPr>
      <t xml:space="preserve"> (išskyrus abonentus, kurie naudojasi interneto prieigos paslaugomis, teikiamomis FTTB linijomis) ir kita), skaičius</t>
    </r>
  </si>
  <si>
    <t>29.5.1.</t>
  </si>
  <si>
    <t>29.5.2.</t>
  </si>
  <si>
    <t>29.5.3.</t>
  </si>
  <si>
    <t>29.5.4.</t>
  </si>
  <si>
    <t>30.1.</t>
  </si>
  <si>
    <t>30.1.1.</t>
  </si>
  <si>
    <t>30.1.2.</t>
  </si>
  <si>
    <t>30.2.</t>
  </si>
  <si>
    <t>30.3.</t>
  </si>
  <si>
    <t>30.4.</t>
  </si>
  <si>
    <t>30.5.</t>
  </si>
  <si>
    <t>- už interneto prieigos paslaugas, teikiamas kitais būdais (ryšių elektros perdavimo linijomis sistema, viešuoju palydovinio ryšio tinklu, UTP ir STP linijomis (išskyrus interneto prieigos paslaugas, teikiamas FTTB linijomis) ir kita)</t>
  </si>
  <si>
    <r>
      <t>Tiesioginio (ne per kitus Lietuvos Respublikoje veikiančius interneto prieigos paslaugų teikėjus) tarptautinio interneto ryšio kanalo sparta</t>
    </r>
    <r>
      <rPr>
        <b/>
        <vertAlign val="superscript"/>
        <sz val="10"/>
        <color theme="1"/>
        <rFont val="Times New Roman"/>
        <family val="1"/>
        <charset val="186"/>
      </rPr>
      <t>1</t>
    </r>
    <r>
      <rPr>
        <sz val="10"/>
        <color theme="1"/>
        <rFont val="Times New Roman"/>
        <family val="1"/>
        <charset val="186"/>
      </rPr>
      <t>, GB/s</t>
    </r>
  </si>
  <si>
    <r>
      <t>Aktyvių SIM kortelių, naudojamų interneto prieigos paslaugoms teikti naudojant GPRS</t>
    </r>
    <r>
      <rPr>
        <b/>
        <vertAlign val="superscript"/>
        <sz val="10"/>
        <color theme="1"/>
        <rFont val="Times New Roman"/>
        <family val="1"/>
        <charset val="186"/>
      </rPr>
      <t>30</t>
    </r>
    <r>
      <rPr>
        <b/>
        <sz val="10"/>
        <color theme="1"/>
        <rFont val="Times New Roman"/>
        <family val="1"/>
        <charset val="186"/>
      </rPr>
      <t>, EDGE</t>
    </r>
    <r>
      <rPr>
        <b/>
        <vertAlign val="superscript"/>
        <sz val="10"/>
        <color theme="1"/>
        <rFont val="Times New Roman"/>
        <family val="1"/>
        <charset val="186"/>
      </rPr>
      <t>31</t>
    </r>
    <r>
      <rPr>
        <b/>
        <sz val="10"/>
        <color theme="1"/>
        <rFont val="Times New Roman"/>
        <family val="1"/>
        <charset val="186"/>
      </rPr>
      <t>, UMTS</t>
    </r>
    <r>
      <rPr>
        <b/>
        <vertAlign val="superscript"/>
        <sz val="10"/>
        <color theme="1"/>
        <rFont val="Times New Roman"/>
        <family val="1"/>
        <charset val="186"/>
      </rPr>
      <t>32</t>
    </r>
    <r>
      <rPr>
        <b/>
        <sz val="10"/>
        <color theme="1"/>
        <rFont val="Times New Roman"/>
        <family val="1"/>
        <charset val="186"/>
      </rPr>
      <t>, UMTS HSDPA</t>
    </r>
    <r>
      <rPr>
        <b/>
        <vertAlign val="superscript"/>
        <sz val="10"/>
        <color theme="1"/>
        <rFont val="Times New Roman"/>
        <family val="1"/>
        <charset val="186"/>
      </rPr>
      <t>33</t>
    </r>
    <r>
      <rPr>
        <b/>
        <sz val="10"/>
        <color theme="1"/>
        <rFont val="Times New Roman"/>
        <family val="1"/>
        <charset val="186"/>
      </rPr>
      <t>, UMTS HSUPA</t>
    </r>
    <r>
      <rPr>
        <b/>
        <vertAlign val="superscript"/>
        <sz val="10"/>
        <color theme="1"/>
        <rFont val="Times New Roman"/>
        <family val="1"/>
        <charset val="186"/>
      </rPr>
      <t>34</t>
    </r>
    <r>
      <rPr>
        <b/>
        <sz val="10"/>
        <color theme="1"/>
        <rFont val="Times New Roman"/>
        <family val="1"/>
        <charset val="186"/>
      </rPr>
      <t>, LTE</t>
    </r>
    <r>
      <rPr>
        <b/>
        <vertAlign val="superscript"/>
        <sz val="10"/>
        <color theme="1"/>
        <rFont val="Times New Roman"/>
        <family val="1"/>
        <charset val="186"/>
      </rPr>
      <t>35</t>
    </r>
    <r>
      <rPr>
        <b/>
        <sz val="10"/>
        <color theme="1"/>
        <rFont val="Times New Roman"/>
        <family val="1"/>
        <charset val="186"/>
      </rPr>
      <t>, 5G</t>
    </r>
    <r>
      <rPr>
        <b/>
        <vertAlign val="superscript"/>
        <sz val="10"/>
        <color theme="1"/>
        <rFont val="Times New Roman"/>
        <family val="1"/>
        <charset val="186"/>
      </rPr>
      <t>36</t>
    </r>
    <r>
      <rPr>
        <b/>
        <sz val="10"/>
        <color theme="1"/>
        <rFont val="Times New Roman"/>
        <family val="1"/>
        <charset val="186"/>
      </rPr>
      <t xml:space="preserve"> ir spartesnį duomenų perdavimą užtikrinančias technologijas, skaičius </t>
    </r>
    <r>
      <rPr>
        <b/>
        <vertAlign val="superscript"/>
        <sz val="10"/>
        <color theme="1"/>
        <rFont val="Times New Roman"/>
        <family val="1"/>
        <charset val="186"/>
      </rPr>
      <t>1, 37</t>
    </r>
    <r>
      <rPr>
        <sz val="10"/>
        <color theme="1"/>
        <rFont val="Times New Roman"/>
        <family val="1"/>
        <charset val="186"/>
      </rPr>
      <t>,</t>
    </r>
    <r>
      <rPr>
        <b/>
        <sz val="10"/>
        <color theme="1"/>
        <rFont val="Times New Roman"/>
        <family val="1"/>
        <charset val="186"/>
      </rPr>
      <t xml:space="preserve"> </t>
    </r>
    <r>
      <rPr>
        <sz val="10"/>
        <color theme="1"/>
        <rFont val="Times New Roman"/>
        <family val="1"/>
        <charset val="186"/>
      </rPr>
      <t>iš viso,</t>
    </r>
    <r>
      <rPr>
        <b/>
        <sz val="10"/>
        <color theme="1"/>
        <rFont val="Times New Roman"/>
        <family val="1"/>
        <charset val="186"/>
      </rPr>
      <t xml:space="preserve"> </t>
    </r>
    <r>
      <rPr>
        <sz val="10"/>
        <color theme="1"/>
        <rFont val="Times New Roman"/>
        <family val="1"/>
        <charset val="186"/>
      </rPr>
      <t>vnt.</t>
    </r>
  </si>
  <si>
    <t>34.1.</t>
  </si>
  <si>
    <t>- iš jų naudojant UMTS, UMTS HSDPA, UMTS HSUPA technologijas</t>
  </si>
  <si>
    <t>34.2.</t>
  </si>
  <si>
    <t>- iš jų naudojant LTE technologiją</t>
  </si>
  <si>
    <t>34.3.</t>
  </si>
  <si>
    <t>- iš jų naudojant 5G ir spartesnį duomenų perdavimą užtikrinančias technologijas</t>
  </si>
  <si>
    <t>36.1.</t>
  </si>
  <si>
    <t>36.2.</t>
  </si>
  <si>
    <r>
      <t>Aktyvių SIM kortelių, naudojamų interneto prieigos paslaugoms teikti naudojant UMTS, UMTS HSDPA, UMTS HSUPA, LTE, 5G ir spartesnį duomenų perdavimą užtikrinančias technologijas, kai taikomas ne viešųjų judriojo telefono ryšio paslaugų, o interneto prieigos paslaugų mokėjimo planas</t>
    </r>
    <r>
      <rPr>
        <b/>
        <vertAlign val="superscript"/>
        <sz val="10"/>
        <color theme="1"/>
        <rFont val="Times New Roman"/>
        <family val="1"/>
        <charset val="186"/>
      </rPr>
      <t>38</t>
    </r>
    <r>
      <rPr>
        <b/>
        <sz val="10"/>
        <color theme="1"/>
        <rFont val="Times New Roman"/>
        <family val="1"/>
        <charset val="186"/>
      </rPr>
      <t>, skaičius</t>
    </r>
    <r>
      <rPr>
        <b/>
        <vertAlign val="superscript"/>
        <sz val="10"/>
        <color theme="1"/>
        <rFont val="Times New Roman"/>
        <family val="1"/>
        <charset val="186"/>
      </rPr>
      <t>1</t>
    </r>
    <r>
      <rPr>
        <sz val="10"/>
        <color theme="1"/>
        <rFont val="Times New Roman"/>
        <family val="1"/>
        <charset val="186"/>
      </rPr>
      <t>, vnt.</t>
    </r>
  </si>
  <si>
    <t>37.1.</t>
  </si>
  <si>
    <t>37.2.</t>
  </si>
  <si>
    <r>
      <t>Išsiųstų ir priimtų duomenų kiekis, teikiant interneto prieigos paslaugas Lietuvos Respublikoje</t>
    </r>
    <r>
      <rPr>
        <sz val="10"/>
        <rFont val="Times New Roman"/>
        <family val="1"/>
        <charset val="186"/>
      </rPr>
      <t>, iš viso, TB</t>
    </r>
  </si>
  <si>
    <t>- iš jų kai taikomas ne viešųjų judriojo telefono ryšio paslaugų, o interneto prieigos paslaugų mokėjimo planas</t>
  </si>
  <si>
    <t>38.3.</t>
  </si>
  <si>
    <r>
      <t>Pajamos, gautos už mažmenines interneto prieigos paslaugas</t>
    </r>
    <r>
      <rPr>
        <sz val="10"/>
        <rFont val="Times New Roman"/>
        <family val="1"/>
        <charset val="186"/>
      </rPr>
      <t>, iš viso, eurais (be PVM)</t>
    </r>
  </si>
  <si>
    <t>40.</t>
  </si>
  <si>
    <r>
      <t>Pajamos, gautos už mažmenines tarptautinio tarptinklinio ryšio interneto prieigos paslaugas</t>
    </r>
    <r>
      <rPr>
        <sz val="10"/>
        <rFont val="Times New Roman"/>
        <family val="1"/>
        <charset val="186"/>
      </rPr>
      <t>, eurais (be PVM)</t>
    </r>
  </si>
  <si>
    <r>
      <t>Pajamos, gautos už didmenines tarptautinio tarptinklinio ryšio interneto prieigos paslaugas, kai mažmeninės interneto prieigos paslaugos teikiamos užsienio šalių paslaugų teikėjų abonentams, atvykusiems į Lietuvos Respubliką</t>
    </r>
    <r>
      <rPr>
        <sz val="10"/>
        <rFont val="Times New Roman"/>
        <family val="1"/>
        <charset val="186"/>
      </rPr>
      <t>, eurais (be PVM)</t>
    </r>
  </si>
  <si>
    <t>- iš jų abonentai, kuriems teikiamos mažmeninės tarptautinės duomenų perdavimo paslaugos</t>
  </si>
  <si>
    <t>- iš jų už mažmenines tarptautines duomenų perdavimo paslaugas</t>
  </si>
  <si>
    <r>
      <t>Abonentų, kuriems teikiamos mažmeninės duomenų perdavimo paslaugos (išskyrus abonentus, naudojančius M2M paslaugas), skaičius</t>
    </r>
    <r>
      <rPr>
        <b/>
        <vertAlign val="superscript"/>
        <sz val="10"/>
        <rFont val="Times New Roman"/>
        <family val="1"/>
        <charset val="186"/>
      </rPr>
      <t>1</t>
    </r>
    <r>
      <rPr>
        <sz val="10"/>
        <rFont val="Times New Roman"/>
        <family val="1"/>
        <charset val="186"/>
      </rPr>
      <t>, iš viso, vnt.</t>
    </r>
  </si>
  <si>
    <t>44.1.</t>
  </si>
  <si>
    <r>
      <t>Pajamos, gautos už M2M paslaugas</t>
    </r>
    <r>
      <rPr>
        <sz val="10"/>
        <rFont val="Times New Roman"/>
        <family val="1"/>
        <charset val="186"/>
      </rPr>
      <t>, iš viso, eurais (be PVM)</t>
    </r>
  </si>
  <si>
    <t>45.1.</t>
  </si>
  <si>
    <t xml:space="preserve">- iš jų kai teikiamos M2M paslaugos tarp įrenginių </t>
  </si>
  <si>
    <r>
      <t>Aktyvių SIM kortelių, naudojamų tik M2M paslaugoms teikti, skaičius</t>
    </r>
    <r>
      <rPr>
        <b/>
        <vertAlign val="superscript"/>
        <sz val="10"/>
        <rFont val="Times New Roman"/>
        <family val="1"/>
        <charset val="186"/>
      </rPr>
      <t>1</t>
    </r>
    <r>
      <rPr>
        <sz val="10"/>
        <rFont val="Times New Roman"/>
        <family val="1"/>
        <charset val="186"/>
      </rPr>
      <t>, iš viso, vnt.</t>
    </r>
  </si>
  <si>
    <t>46.1.</t>
  </si>
  <si>
    <t>46.2.</t>
  </si>
  <si>
    <t>- naudojant FTTx technologiją</t>
  </si>
  <si>
    <r>
      <t>Pajamos, gautos už didmenines duomenų perdavimo paslaugas</t>
    </r>
    <r>
      <rPr>
        <sz val="10"/>
        <rFont val="Times New Roman"/>
        <family val="1"/>
        <charset val="186"/>
      </rPr>
      <t>, iš viso, eurais (be PVM)</t>
    </r>
  </si>
  <si>
    <t>- už centrinės prieigos paslaugas</t>
  </si>
  <si>
    <t>47.1.1.</t>
  </si>
  <si>
    <r>
      <t>Suteiktų didmeninių centrinių prieigų fiksuotoje vietoje masinės rinkos produktams skaičius</t>
    </r>
    <r>
      <rPr>
        <b/>
        <vertAlign val="superscript"/>
        <sz val="10"/>
        <rFont val="Times New Roman"/>
        <family val="1"/>
        <charset val="186"/>
      </rPr>
      <t>1</t>
    </r>
    <r>
      <rPr>
        <sz val="10"/>
        <rFont val="Times New Roman"/>
        <family val="1"/>
        <charset val="186"/>
      </rPr>
      <t>, iš viso, vnt.</t>
    </r>
    <r>
      <rPr>
        <b/>
        <sz val="10"/>
        <rFont val="Times New Roman"/>
        <family val="1"/>
        <charset val="186"/>
      </rPr>
      <t xml:space="preserve"> </t>
    </r>
  </si>
  <si>
    <t>47.1.2.</t>
  </si>
  <si>
    <t>47.2</t>
  </si>
  <si>
    <t>- už duomenų perdavimo paslaugas, susijusias su duomenų perdavimu iš (tarp) judriojo ryšio bazinių stočių</t>
  </si>
  <si>
    <t>47.3</t>
  </si>
  <si>
    <t>- už tarptautines duomenų perdavimo paslaugas</t>
  </si>
  <si>
    <t>47.4</t>
  </si>
  <si>
    <t>47.4.1.</t>
  </si>
  <si>
    <t xml:space="preserve">- iš jų už duomenų perdavimo paslaugas, teikiamas vienos savivaldybės ribose </t>
  </si>
  <si>
    <t>47.4.2.</t>
  </si>
  <si>
    <t xml:space="preserve">- iš jų už duomenų perdavimo paslaugas, teikiamas kelių savivaldybių ribose </t>
  </si>
  <si>
    <r>
      <t>Suteiktų WLR</t>
    </r>
    <r>
      <rPr>
        <b/>
        <vertAlign val="superscript"/>
        <sz val="10"/>
        <color theme="1"/>
        <rFont val="Times New Roman"/>
        <family val="1"/>
        <charset val="186"/>
      </rPr>
      <t>40</t>
    </r>
    <r>
      <rPr>
        <b/>
        <sz val="10"/>
        <color theme="1"/>
        <rFont val="Times New Roman"/>
        <family val="1"/>
        <charset val="186"/>
      </rPr>
      <t xml:space="preserve"> linijų skaičius</t>
    </r>
    <r>
      <rPr>
        <b/>
        <vertAlign val="superscript"/>
        <sz val="10"/>
        <color theme="1"/>
        <rFont val="Times New Roman"/>
        <family val="1"/>
        <charset val="186"/>
      </rPr>
      <t>1</t>
    </r>
    <r>
      <rPr>
        <sz val="10"/>
        <color theme="1"/>
        <rFont val="Times New Roman"/>
        <family val="1"/>
        <charset val="186"/>
      </rPr>
      <t>, vnt.</t>
    </r>
  </si>
  <si>
    <r>
      <t>Suteiktų visiškai ir iš dalies atsietų prieigų prie vietinės linijos</t>
    </r>
    <r>
      <rPr>
        <b/>
        <vertAlign val="superscript"/>
        <sz val="10"/>
        <color theme="1"/>
        <rFont val="Times New Roman"/>
        <family val="1"/>
        <charset val="186"/>
      </rPr>
      <t>41</t>
    </r>
    <r>
      <rPr>
        <b/>
        <sz val="10"/>
        <color theme="1"/>
        <rFont val="Times New Roman"/>
        <family val="1"/>
        <charset val="186"/>
      </rPr>
      <t xml:space="preserve"> skaičius</t>
    </r>
    <r>
      <rPr>
        <b/>
        <vertAlign val="superscript"/>
        <sz val="10"/>
        <color theme="1"/>
        <rFont val="Times New Roman"/>
        <family val="1"/>
        <charset val="186"/>
      </rPr>
      <t>1</t>
    </r>
    <r>
      <rPr>
        <sz val="10"/>
        <color theme="1"/>
        <rFont val="Times New Roman"/>
        <family val="1"/>
        <charset val="186"/>
      </rPr>
      <t>, vnt.</t>
    </r>
  </si>
  <si>
    <t>- prie kitos vietinės linijos</t>
  </si>
  <si>
    <t>49.1.</t>
  </si>
  <si>
    <t>49.2.</t>
  </si>
  <si>
    <t>49.3.</t>
  </si>
  <si>
    <t>50.1.</t>
  </si>
  <si>
    <r>
      <t xml:space="preserve">- </t>
    </r>
    <r>
      <rPr>
        <sz val="10"/>
        <rFont val="Times New Roman"/>
        <family val="1"/>
        <charset val="186"/>
      </rPr>
      <t>mažmeninių prieigų</t>
    </r>
  </si>
  <si>
    <t>50.2.</t>
  </si>
  <si>
    <r>
      <t xml:space="preserve">- </t>
    </r>
    <r>
      <rPr>
        <sz val="10"/>
        <rFont val="Times New Roman"/>
        <family val="1"/>
        <charset val="186"/>
      </rPr>
      <t>didmeninių prieigų</t>
    </r>
  </si>
  <si>
    <r>
      <t>Suteiktų prieigų prie fizinių šviesolaidinių linijų skaidulų</t>
    </r>
    <r>
      <rPr>
        <b/>
        <vertAlign val="superscript"/>
        <sz val="10"/>
        <rFont val="Times New Roman"/>
        <family val="1"/>
        <charset val="186"/>
      </rPr>
      <t>42</t>
    </r>
    <r>
      <rPr>
        <b/>
        <sz val="10"/>
        <rFont val="Times New Roman"/>
        <family val="1"/>
        <charset val="186"/>
      </rPr>
      <t xml:space="preserve"> skaičius</t>
    </r>
    <r>
      <rPr>
        <b/>
        <vertAlign val="superscript"/>
        <sz val="10"/>
        <rFont val="Times New Roman"/>
        <family val="1"/>
        <charset val="186"/>
      </rPr>
      <t>1</t>
    </r>
    <r>
      <rPr>
        <sz val="10"/>
        <rFont val="Times New Roman"/>
        <family val="1"/>
        <charset val="186"/>
      </rPr>
      <t>, vnt.</t>
    </r>
  </si>
  <si>
    <t>51.1.</t>
  </si>
  <si>
    <t>- iki 33 mm išorinio skersmens</t>
  </si>
  <si>
    <t>51.2.</t>
  </si>
  <si>
    <t>- nuo 33 mm (įskaitytinai) iki 100 mm išorinio skersmens</t>
  </si>
  <si>
    <t>51.3.</t>
  </si>
  <si>
    <t>- nuo 100 mm (įskaitytinai) išorinio skersmens</t>
  </si>
  <si>
    <r>
      <t>Bendras elektroninių ryšių infrastruktūros, skirtos ryšių kabeliams įverti ir (arba) išverti, (toliau – ryšių infrastruktūros sistema) ilgis</t>
    </r>
    <r>
      <rPr>
        <b/>
        <vertAlign val="superscript"/>
        <sz val="10"/>
        <rFont val="Times New Roman"/>
        <family val="1"/>
        <charset val="186"/>
      </rPr>
      <t>1</t>
    </r>
    <r>
      <rPr>
        <sz val="10"/>
        <rFont val="Times New Roman"/>
        <family val="1"/>
        <charset val="186"/>
      </rPr>
      <t>, iš viso, km</t>
    </r>
  </si>
  <si>
    <r>
      <t>Pajamos, gautos už WLR</t>
    </r>
    <r>
      <rPr>
        <sz val="10"/>
        <rFont val="Times New Roman"/>
        <family val="1"/>
        <charset val="186"/>
      </rPr>
      <t>, eurais (be PVM</t>
    </r>
    <r>
      <rPr>
        <b/>
        <sz val="10"/>
        <rFont val="Times New Roman"/>
        <family val="1"/>
        <charset val="186"/>
      </rPr>
      <t>)</t>
    </r>
  </si>
  <si>
    <r>
      <t>Į ryšių infrastruktūros sistemą įvertų kitų operatorių ryšių kabelių (toliau – prieiga prie ryšių infrastruktūros sistemos) ilgis</t>
    </r>
    <r>
      <rPr>
        <b/>
        <vertAlign val="superscript"/>
        <sz val="10"/>
        <rFont val="Times New Roman"/>
        <family val="1"/>
        <charset val="186"/>
      </rPr>
      <t>1</t>
    </r>
    <r>
      <rPr>
        <sz val="10"/>
        <rFont val="Times New Roman"/>
        <family val="1"/>
        <charset val="186"/>
      </rPr>
      <t>, km</t>
    </r>
  </si>
  <si>
    <r>
      <t>Pajamos, gautos už visiškai ir iš dalies atsietos prieigos prie vietinės linijos teikimą</t>
    </r>
    <r>
      <rPr>
        <sz val="10"/>
        <rFont val="Times New Roman"/>
        <family val="1"/>
        <charset val="186"/>
      </rPr>
      <t>, iš viso, eurais (be PVM)</t>
    </r>
  </si>
  <si>
    <t>- prie kitos linijos</t>
  </si>
  <si>
    <r>
      <t>Pajamos, gautos už prieigos prie fizinių šviesolaidinių linijų skaidulų teikimą</t>
    </r>
    <r>
      <rPr>
        <sz val="10"/>
        <rFont val="Times New Roman"/>
        <family val="1"/>
        <charset val="186"/>
      </rPr>
      <t>, eurais (be PVM)</t>
    </r>
  </si>
  <si>
    <t>55.1.</t>
  </si>
  <si>
    <t>- už mažmeninės prieigos teikimą</t>
  </si>
  <si>
    <t>55.2.</t>
  </si>
  <si>
    <t>- už didmeninės prieigos teikimą</t>
  </si>
  <si>
    <t>56.</t>
  </si>
  <si>
    <r>
      <t>Pajamos, gautos už prieigos prie ryšių infrastruktūros sistemos teikimą</t>
    </r>
    <r>
      <rPr>
        <sz val="10"/>
        <rFont val="Times New Roman"/>
        <family val="1"/>
        <charset val="186"/>
      </rPr>
      <t>, eurais (be PVM)</t>
    </r>
  </si>
  <si>
    <r>
      <t>Pajamos, gautos už prieigos prie transliacijų perdavimo priemonių teikimą</t>
    </r>
    <r>
      <rPr>
        <sz val="10"/>
        <rFont val="Times New Roman"/>
        <family val="1"/>
        <charset val="186"/>
      </rPr>
      <t>, eurais (be PVM)</t>
    </r>
  </si>
  <si>
    <r>
      <t>Pajamos, gautos už prieigos prie judriojo ryšio infrastruktūros teikimą</t>
    </r>
    <r>
      <rPr>
        <sz val="10"/>
        <rFont val="Times New Roman"/>
        <family val="1"/>
        <charset val="186"/>
      </rPr>
      <t>, eurais (be PVM)</t>
    </r>
  </si>
  <si>
    <r>
      <t>Pajamos, gautos už prieigos prie kitos fizinės infrastruktūros teikimą</t>
    </r>
    <r>
      <rPr>
        <sz val="10"/>
        <rFont val="Times New Roman"/>
        <family val="1"/>
        <charset val="186"/>
      </rPr>
      <t>, eurais (be PVM)</t>
    </r>
  </si>
  <si>
    <r>
      <t>Televizijos abonentų skaičius</t>
    </r>
    <r>
      <rPr>
        <vertAlign val="superscript"/>
        <sz val="10"/>
        <color theme="1"/>
        <rFont val="Times New Roman"/>
        <family val="1"/>
        <charset val="186"/>
      </rPr>
      <t>1</t>
    </r>
    <r>
      <rPr>
        <sz val="10"/>
        <color theme="1"/>
        <rFont val="Times New Roman"/>
        <family val="1"/>
        <charset val="186"/>
      </rPr>
      <t>, iš viso, vnt.</t>
    </r>
  </si>
  <si>
    <t>60.1.</t>
  </si>
  <si>
    <t>60.1.1.</t>
  </si>
  <si>
    <t>- iš jų skaitmeninės kabelinės televizijos abonentų skaičius</t>
  </si>
  <si>
    <r>
      <t>-  IPTV</t>
    </r>
    <r>
      <rPr>
        <vertAlign val="superscript"/>
        <sz val="10"/>
        <color theme="1"/>
        <rFont val="Times New Roman"/>
        <family val="1"/>
        <charset val="186"/>
      </rPr>
      <t>43</t>
    </r>
    <r>
      <rPr>
        <sz val="10"/>
        <color theme="1"/>
        <rFont val="Times New Roman"/>
        <family val="1"/>
        <charset val="186"/>
      </rPr>
      <t xml:space="preserve"> abonentų skaičius</t>
    </r>
  </si>
  <si>
    <t>60.2.1.</t>
  </si>
  <si>
    <t>- naudojant fiksuotojo ryšio technologijas</t>
  </si>
  <si>
    <t>60.2.1.1.</t>
  </si>
  <si>
    <t>60.2.1.2.</t>
  </si>
  <si>
    <t>60.2.1.3.</t>
  </si>
  <si>
    <t>- naudojant kitas technologijas</t>
  </si>
  <si>
    <t>60.2.1.4.</t>
  </si>
  <si>
    <t>- iš šios ataskaitos 60.2.1 papunktyje nurodyto skaičiaus – per kitų operatorių teikiamą centrinę prieigą</t>
  </si>
  <si>
    <t>60.2.1.4.1.</t>
  </si>
  <si>
    <t>60.2.1.4.2.</t>
  </si>
  <si>
    <t>60.2.2.</t>
  </si>
  <si>
    <t>- naudojant judriojo ryšio technologijas</t>
  </si>
  <si>
    <t>60.3.</t>
  </si>
  <si>
    <t>60.4.</t>
  </si>
  <si>
    <t>60.5.</t>
  </si>
  <si>
    <r>
      <t>- DVB-T</t>
    </r>
    <r>
      <rPr>
        <vertAlign val="superscript"/>
        <sz val="10"/>
        <rFont val="Times New Roman"/>
        <family val="1"/>
        <charset val="186"/>
      </rPr>
      <t>44</t>
    </r>
    <r>
      <rPr>
        <sz val="10"/>
        <rFont val="Times New Roman"/>
        <family val="1"/>
        <charset val="186"/>
      </rPr>
      <t xml:space="preserve"> abonentų skaičius</t>
    </r>
  </si>
  <si>
    <r>
      <t>- MDTV</t>
    </r>
    <r>
      <rPr>
        <vertAlign val="superscript"/>
        <sz val="10"/>
        <rFont val="Times New Roman"/>
        <family val="1"/>
        <charset val="186"/>
      </rPr>
      <t>45</t>
    </r>
    <r>
      <rPr>
        <sz val="10"/>
        <rFont val="Times New Roman"/>
        <family val="1"/>
        <charset val="186"/>
      </rPr>
      <t xml:space="preserve"> abonentų skaičius</t>
    </r>
  </si>
  <si>
    <t>61.1.1.</t>
  </si>
  <si>
    <t>- iš jų už skaitmeninės kabelinės televizijos paslaugas</t>
  </si>
  <si>
    <r>
      <rPr>
        <b/>
        <sz val="10"/>
        <rFont val="Times New Roman"/>
        <family val="1"/>
        <charset val="186"/>
      </rPr>
      <t>Pajamos, gautos už mažmenines televizijos paslaugas (išskyrus elektroninių ryšių tinklais ar naudojant elektroninių ryšių paslaugas perduodamos informacijos turinio teikimo ar redakcinės turinio kontrolės paslaugas)</t>
    </r>
    <r>
      <rPr>
        <b/>
        <vertAlign val="superscript"/>
        <sz val="10"/>
        <rFont val="Times New Roman"/>
        <family val="1"/>
        <charset val="186"/>
      </rPr>
      <t>46</t>
    </r>
    <r>
      <rPr>
        <sz val="10"/>
        <rFont val="Times New Roman"/>
        <family val="1"/>
        <charset val="186"/>
      </rPr>
      <t>, iš viso, eurais (be PVM)</t>
    </r>
  </si>
  <si>
    <t>61.2.1.</t>
  </si>
  <si>
    <t>61.2.1.1.</t>
  </si>
  <si>
    <t>61.2.1.2.</t>
  </si>
  <si>
    <t>61.2.1.3.</t>
  </si>
  <si>
    <t>61.2.2.</t>
  </si>
  <si>
    <t>61.4.</t>
  </si>
  <si>
    <t>61.5.</t>
  </si>
  <si>
    <r>
      <t>Pajamos, gautos už radijo programų siuntimo paslaugas</t>
    </r>
    <r>
      <rPr>
        <sz val="10"/>
        <rFont val="Times New Roman"/>
        <family val="1"/>
        <charset val="186"/>
      </rPr>
      <t>, eurais (be PVM)</t>
    </r>
  </si>
  <si>
    <r>
      <t>Pajamos, gautos už televizijos programų siuntimo paslaugas</t>
    </r>
    <r>
      <rPr>
        <sz val="10"/>
        <rFont val="Times New Roman"/>
        <family val="1"/>
        <charset val="186"/>
      </rPr>
      <t>, eurais (be PVM)</t>
    </r>
  </si>
  <si>
    <r>
      <t>Pajamos, gautos už kitas su televizijos ir radijo programų siuntimu susijusias paslaugas</t>
    </r>
    <r>
      <rPr>
        <sz val="10"/>
        <rFont val="Times New Roman"/>
        <family val="1"/>
        <charset val="186"/>
      </rPr>
      <t>, eurais (be PVM)</t>
    </r>
  </si>
  <si>
    <r>
      <t>X. Paslaugų paketai</t>
    </r>
    <r>
      <rPr>
        <b/>
        <vertAlign val="superscript"/>
        <sz val="10"/>
        <color theme="1"/>
        <rFont val="Times New Roman"/>
        <family val="1"/>
        <charset val="186"/>
      </rPr>
      <t>47</t>
    </r>
    <r>
      <rPr>
        <b/>
        <sz val="10"/>
        <color theme="1"/>
        <rFont val="Times New Roman"/>
        <family val="1"/>
        <charset val="186"/>
      </rPr>
      <t xml:space="preserve"> </t>
    </r>
  </si>
  <si>
    <r>
      <t>Abonentų, kurie naudojasi dviejų paslaugų paketais</t>
    </r>
    <r>
      <rPr>
        <b/>
        <vertAlign val="superscript"/>
        <sz val="10"/>
        <color theme="1"/>
        <rFont val="Times New Roman"/>
        <family val="1"/>
        <charset val="186"/>
      </rPr>
      <t>48</t>
    </r>
    <r>
      <rPr>
        <b/>
        <sz val="10"/>
        <color theme="1"/>
        <rFont val="Times New Roman"/>
        <family val="1"/>
        <charset val="186"/>
      </rPr>
      <t>, skaičius</t>
    </r>
    <r>
      <rPr>
        <b/>
        <vertAlign val="superscript"/>
        <sz val="10"/>
        <color theme="1"/>
        <rFont val="Times New Roman"/>
        <family val="1"/>
        <charset val="186"/>
      </rPr>
      <t>1</t>
    </r>
    <r>
      <rPr>
        <sz val="10"/>
        <color theme="1"/>
        <rFont val="Times New Roman"/>
        <family val="1"/>
        <charset val="186"/>
      </rPr>
      <t>,</t>
    </r>
    <r>
      <rPr>
        <b/>
        <sz val="10"/>
        <color theme="1"/>
        <rFont val="Times New Roman"/>
        <family val="1"/>
        <charset val="186"/>
      </rPr>
      <t xml:space="preserve"> </t>
    </r>
    <r>
      <rPr>
        <sz val="10"/>
        <color theme="1"/>
        <rFont val="Times New Roman"/>
        <family val="1"/>
        <charset val="186"/>
      </rPr>
      <t>iš viso, vnt.</t>
    </r>
  </si>
  <si>
    <t>65.1.</t>
  </si>
  <si>
    <t>- viešojo fiksuotojo telefono ryšio ir interneto, naudojant fiksuotojo ryšio technologijas, prieigos</t>
  </si>
  <si>
    <t>65.2.</t>
  </si>
  <si>
    <t>65.3.</t>
  </si>
  <si>
    <t>65.4.</t>
  </si>
  <si>
    <t>- interneto, naudojant fiksuotojo ryšio technologijas, prieigos ir televizijos</t>
  </si>
  <si>
    <t>65.5.</t>
  </si>
  <si>
    <t>- viešojo judriojo telefono ryšio ir interneto, naudojant fiksuotojo ryšio technologijas, prieigos</t>
  </si>
  <si>
    <t>65.6.</t>
  </si>
  <si>
    <r>
      <t>Abonentų, kurie naudojasi trijų paslaugų paketais</t>
    </r>
    <r>
      <rPr>
        <b/>
        <vertAlign val="superscript"/>
        <sz val="10"/>
        <color theme="1"/>
        <rFont val="Times New Roman"/>
        <family val="1"/>
        <charset val="186"/>
      </rPr>
      <t>49</t>
    </r>
    <r>
      <rPr>
        <b/>
        <sz val="10"/>
        <color theme="1"/>
        <rFont val="Times New Roman"/>
        <family val="1"/>
        <charset val="186"/>
      </rPr>
      <t>, skaičius</t>
    </r>
    <r>
      <rPr>
        <b/>
        <vertAlign val="superscript"/>
        <sz val="10"/>
        <color theme="1"/>
        <rFont val="Times New Roman"/>
        <family val="1"/>
        <charset val="186"/>
      </rPr>
      <t>1</t>
    </r>
    <r>
      <rPr>
        <sz val="10"/>
        <color theme="1"/>
        <rFont val="Times New Roman"/>
        <family val="1"/>
        <charset val="186"/>
      </rPr>
      <t>,</t>
    </r>
    <r>
      <rPr>
        <b/>
        <sz val="10"/>
        <color theme="1"/>
        <rFont val="Times New Roman"/>
        <family val="1"/>
        <charset val="186"/>
      </rPr>
      <t xml:space="preserve"> </t>
    </r>
    <r>
      <rPr>
        <sz val="10"/>
        <color theme="1"/>
        <rFont val="Times New Roman"/>
        <family val="1"/>
        <charset val="186"/>
      </rPr>
      <t>iš viso, vnt.</t>
    </r>
  </si>
  <si>
    <t>- viešojo fiksuotojo telefono ryšio, interneto, naudojant fiksuotojo ryšio technologijas, prieigos ir televizijos</t>
  </si>
  <si>
    <t>- viešojo fiksuotojo telefono ryšio, viešojo judriojo telefono ryšio ir interneto, naudojant fiksuotojo ryšio technologijas, prieigos</t>
  </si>
  <si>
    <t>- viešojo judriojo telefono ryšio, interneto, naudojant fiksuotojo ryšio technologijas, prieigos ir televizijos</t>
  </si>
  <si>
    <t>- kita</t>
  </si>
  <si>
    <t>- viešojo fiksuotojo telefono ryšio, viešojo judriojo telefono ryšio, interneto prieigos, naudojant fiksuotojo ryšio technologijas, ir televizijos</t>
  </si>
  <si>
    <r>
      <t>XI. Investicijos į viešojo ryšių tinklo infrastruktūrą</t>
    </r>
    <r>
      <rPr>
        <b/>
        <vertAlign val="superscript"/>
        <sz val="10"/>
        <color theme="1"/>
        <rFont val="Times New Roman"/>
        <family val="1"/>
        <charset val="186"/>
      </rPr>
      <t>51</t>
    </r>
    <r>
      <rPr>
        <b/>
        <sz val="10"/>
        <color theme="1"/>
        <rFont val="Times New Roman"/>
        <family val="1"/>
        <charset val="186"/>
      </rPr>
      <t xml:space="preserve"> </t>
    </r>
  </si>
  <si>
    <r>
      <t>Investicijos į viešojo ryšių tinklo infrastruktūrą</t>
    </r>
    <r>
      <rPr>
        <sz val="10"/>
        <rFont val="Times New Roman"/>
        <family val="1"/>
        <charset val="186"/>
      </rPr>
      <t>, iš viso, eurais</t>
    </r>
  </si>
  <si>
    <t>68.1.</t>
  </si>
  <si>
    <t>68.2.</t>
  </si>
  <si>
    <t>- investicijos į viešojo fiksuotojo ryšio tinklo infrastruktūrą</t>
  </si>
  <si>
    <r>
      <t>- investicijos į viešojo judriojo ryšio tinklo infrastruktūrą</t>
    </r>
    <r>
      <rPr>
        <vertAlign val="superscript"/>
        <sz val="10"/>
        <rFont val="Times New Roman"/>
        <family val="1"/>
        <charset val="186"/>
      </rPr>
      <t>52</t>
    </r>
  </si>
  <si>
    <r>
      <t xml:space="preserve">Viešųjų fiksuotojo telefono ryšio paslaugų gavėjų skaičius </t>
    </r>
    <r>
      <rPr>
        <b/>
        <vertAlign val="superscript"/>
        <sz val="10"/>
        <rFont val="Times New Roman"/>
        <family val="1"/>
        <charset val="186"/>
      </rPr>
      <t>1, 2</t>
    </r>
    <r>
      <rPr>
        <b/>
        <sz val="10"/>
        <rFont val="Times New Roman"/>
        <family val="1"/>
        <charset val="186"/>
      </rPr>
      <t>, iš viso, vnt.</t>
    </r>
  </si>
  <si>
    <t>35.</t>
  </si>
  <si>
    <r>
      <t>Aktyvių SIM kortelių, naudojamų interneto prieigos paslaugoms teikti naudojant UMTS, UMTS HSDPA, UMTS HSUPA, LTE, 5G ir spartesnį duomenų perdavimą užtikrinančias technologijas, kai atsiskaitoma už faktiškai išsiųstų ir priimtų duomenų kiekį, skaičius</t>
    </r>
    <r>
      <rPr>
        <b/>
        <vertAlign val="superscript"/>
        <sz val="10"/>
        <color rgb="FF000000"/>
        <rFont val="Times New Roman"/>
        <family val="1"/>
        <charset val="186"/>
      </rPr>
      <t>1, 37</t>
    </r>
    <r>
      <rPr>
        <sz val="10"/>
        <color rgb="FF000000"/>
        <rFont val="Times New Roman"/>
        <family val="1"/>
        <charset val="186"/>
      </rPr>
      <t>, iš viso, vnt.</t>
    </r>
  </si>
  <si>
    <t>35.1.</t>
  </si>
  <si>
    <t>35.2.</t>
  </si>
  <si>
    <t>Pajamos, gautos už mažmenines duomenų perdavimo paslaugas (išskyrus pajamas, gautas už M2M paslaugas), iš viso, eurais (be PVM)</t>
  </si>
  <si>
    <r>
      <t>Abonentų, kurie naudojasi keturių paslaugų paketais</t>
    </r>
    <r>
      <rPr>
        <b/>
        <vertAlign val="superscript"/>
        <sz val="10"/>
        <color theme="1"/>
        <rFont val="Times New Roman"/>
        <family val="1"/>
        <charset val="186"/>
      </rPr>
      <t>50</t>
    </r>
    <r>
      <rPr>
        <b/>
        <sz val="10"/>
        <color theme="1"/>
        <rFont val="Times New Roman"/>
        <family val="1"/>
        <charset val="186"/>
      </rPr>
      <t>, skaičius</t>
    </r>
    <r>
      <rPr>
        <b/>
        <vertAlign val="superscript"/>
        <sz val="10"/>
        <color theme="1"/>
        <rFont val="Times New Roman"/>
        <family val="1"/>
        <charset val="186"/>
      </rPr>
      <t>1</t>
    </r>
    <r>
      <rPr>
        <b/>
        <sz val="10"/>
        <color theme="1"/>
        <rFont val="Times New Roman"/>
        <family val="1"/>
        <charset val="186"/>
      </rPr>
      <t>, iš viso, vnt.</t>
    </r>
  </si>
  <si>
    <r>
      <t xml:space="preserve">1 </t>
    </r>
    <r>
      <rPr>
        <sz val="10"/>
        <color theme="1"/>
        <rFont val="Times New Roman"/>
        <family val="1"/>
        <charset val="186"/>
      </rPr>
      <t xml:space="preserve"> Nurodomas atitinkamai kovo 31 d., birželio 30 d., rugsėjo 30 d. ir gruodžio 31 d. rodiklis.</t>
    </r>
  </si>
  <si>
    <r>
      <t xml:space="preserve">2 </t>
    </r>
    <r>
      <rPr>
        <sz val="10"/>
        <color theme="1"/>
        <rFont val="Times New Roman"/>
        <family val="1"/>
        <charset val="186"/>
      </rPr>
      <t>Skaičiuojant linijų (prijungimų) skaičių.</t>
    </r>
  </si>
  <si>
    <r>
      <t>3</t>
    </r>
    <r>
      <rPr>
        <sz val="10"/>
        <color theme="1"/>
        <rFont val="Times New Roman"/>
        <family val="1"/>
        <charset val="186"/>
      </rPr>
      <t xml:space="preserve"> Angl. </t>
    </r>
    <r>
      <rPr>
        <i/>
        <sz val="10"/>
        <color theme="1"/>
        <rFont val="Times New Roman"/>
        <family val="1"/>
        <charset val="186"/>
      </rPr>
      <t>Public Switched Telephone Network</t>
    </r>
  </si>
  <si>
    <r>
      <t>4</t>
    </r>
    <r>
      <rPr>
        <sz val="10"/>
        <color theme="1"/>
        <rFont val="Times New Roman"/>
        <family val="1"/>
        <charset val="186"/>
      </rPr>
      <t xml:space="preserve"> Angl. </t>
    </r>
    <r>
      <rPr>
        <i/>
        <sz val="10"/>
        <color theme="1"/>
        <rFont val="Times New Roman"/>
        <family val="1"/>
        <charset val="186"/>
      </rPr>
      <t>Integrated Services Digital Network</t>
    </r>
  </si>
  <si>
    <r>
      <t>5</t>
    </r>
    <r>
      <rPr>
        <sz val="10"/>
        <color theme="1"/>
        <rFont val="Times New Roman"/>
        <family val="1"/>
        <charset val="186"/>
      </rPr>
      <t xml:space="preserve"> Angl. </t>
    </r>
    <r>
      <rPr>
        <i/>
        <sz val="10"/>
        <color theme="1"/>
        <rFont val="Times New Roman"/>
        <family val="1"/>
        <charset val="186"/>
      </rPr>
      <t>Angl. Integrated Services Digital Network Basic Rate Access (128 Kb/s pagrindinės spartos linija, kuri yra dviejų 64 Kb/s spartos kanalų ekvivalentas), viena linija atitinka du paslaugų gavėjus.</t>
    </r>
  </si>
  <si>
    <r>
      <t>6</t>
    </r>
    <r>
      <rPr>
        <sz val="10"/>
        <color theme="1"/>
        <rFont val="Times New Roman"/>
        <family val="1"/>
        <charset val="186"/>
      </rPr>
      <t xml:space="preserve"> Angl. </t>
    </r>
    <r>
      <rPr>
        <i/>
        <sz val="10"/>
        <color theme="1"/>
        <rFont val="Times New Roman"/>
        <family val="1"/>
        <charset val="186"/>
      </rPr>
      <t>Angl. Integrated Services Digital Network Primary Rate Access (2 Mb/s pirminės spartos linija, kuri yra trisdešimties 64 Kb/s spartos kanalų ekvivalentas), viena linija atitinka trisdešimt paslaugų gavėjų.</t>
    </r>
  </si>
  <si>
    <r>
      <t>8</t>
    </r>
    <r>
      <rPr>
        <sz val="10"/>
        <color theme="1"/>
        <rFont val="Times New Roman"/>
        <family val="1"/>
        <charset val="186"/>
      </rPr>
      <t xml:space="preserve"> Angl. </t>
    </r>
    <r>
      <rPr>
        <i/>
        <sz val="10"/>
        <color theme="1"/>
        <rFont val="Times New Roman"/>
        <family val="1"/>
        <charset val="186"/>
      </rPr>
      <t>Voice over Internet Protocol</t>
    </r>
  </si>
  <si>
    <r>
      <t>10</t>
    </r>
    <r>
      <rPr>
        <sz val="10"/>
        <color theme="1"/>
        <rFont val="Times New Roman"/>
        <family val="1"/>
        <charset val="186"/>
      </rPr>
      <t xml:space="preserve"> Didmeninė paslauga, kai operatorius, teikiantis viešąjį fiksuotojo ryšio tinklą, ūkio subjektui suteikia nefizinę ar virtualią prieigą prie tinklo, įskaitant prieigą prie skaitmeninio duomenų srauto (angl. bit-stream access), mažmeninėms paslaugoms teikti.</t>
    </r>
  </si>
  <si>
    <r>
      <t>14</t>
    </r>
    <r>
      <rPr>
        <sz val="10"/>
        <color theme="1"/>
        <rFont val="Times New Roman"/>
        <family val="1"/>
        <charset val="186"/>
      </rPr>
      <t xml:space="preserve"> Nurodomas skaičius SIM kortelių, kurias naudojant gali būti teikiamos viešosios judriojo ryšio paslaugos atitinkamai kovo 31 d., birželio 30 d., rugsėjo 30 d. ir gruodžio 31 d. ir kurių naudotojai bent kartą per ataskaitinį laikotarpį pasinaudojo teikiamomis viešosiomis judriojo ryšio paslaugomis (inicijavo skambutį, atsiliepė į skambutį, siuntė SMS ar MMS, gavo SMS ar MMS, naudojosi duomenų perdavimo paslaugomis, įskaitant M2M paslaugas, ar kita) ir (arba) atsiskaitė už teikiamas viešąsias judriojo ryšio paslaugas (nepriklausomai nuo to, ar SIM kortelės naudotojas naudojasi išankstinio mokėjimo paslaugomis, ar už paslaugas moka pagal paslaugų teikėjo pateiktas sąskaitas), ir (arba) papildė išankstinio mokėjimo sąskaitą. </t>
    </r>
  </si>
  <si>
    <r>
      <t>17</t>
    </r>
    <r>
      <rPr>
        <sz val="10"/>
        <color theme="1"/>
        <rFont val="Times New Roman"/>
        <family val="1"/>
        <charset val="186"/>
      </rPr>
      <t xml:space="preserve"> Nurodomas skaičius SIM kortelių, kurias naudojant gali būti teikiamos viešosios judriojo ryšio paslaugos atitinkamai kovo 31 d., birželio 30 d., rugsėjo 30 d. ir gruodžio 31 d. ir kurių naudotojai bent kartą per ataskaitinį laikotarpį pasinaudojo teikiamomis balso skambučių, SMS ir (arba) MMS paslaugoms (inicijavo skambutį, atsiliepė į skambutį, siuntė SMS ar MMS arba gavo SMS ar MMS) ir (arba) atsiskaitė už šias paslaugas (nepriklausomai nuo to, ar SIM kortelės naudotojas naudojasi išankstinio mokėjimo paslaugomis, ar už paslaugas moka pagal paslaugų teikėjo pateiktas sąskaitas), ir (arba) papildė išankstinio mokėjimo sąskaitą.</t>
    </r>
  </si>
  <si>
    <r>
      <t>18</t>
    </r>
    <r>
      <rPr>
        <sz val="10"/>
        <color theme="1"/>
        <rFont val="Times New Roman"/>
        <family val="1"/>
        <charset val="186"/>
      </rPr>
      <t xml:space="preserve"> Nurodomi duomenys apie visų skambučių iš aktyvių SIM kortelių (įskaitant skambučius, kai skambinama norint išklausyti balso paštą arba klientų aptarnavimo tarnyboms) trukmę.</t>
    </r>
  </si>
  <si>
    <r>
      <t>20</t>
    </r>
    <r>
      <rPr>
        <sz val="10"/>
        <color theme="1"/>
        <rFont val="Times New Roman"/>
        <family val="1"/>
        <charset val="186"/>
      </rPr>
      <t xml:space="preserve"> Nurodomas tik abonentų išsiųstų MMS (neįskaitant MMS centro išsiųstų reklaminių ir kito pobūdžio MMS) skaičius.</t>
    </r>
  </si>
  <si>
    <r>
      <t>21</t>
    </r>
    <r>
      <rPr>
        <sz val="10"/>
        <color theme="1"/>
        <rFont val="Times New Roman"/>
        <family val="1"/>
        <charset val="186"/>
      </rPr>
      <t xml:space="preserve"> Angl. </t>
    </r>
    <r>
      <rPr>
        <i/>
        <sz val="10"/>
        <color theme="1"/>
        <rFont val="Times New Roman"/>
        <family val="1"/>
        <charset val="186"/>
      </rPr>
      <t>Machine to Machine, Man to Machine, Machine to Man</t>
    </r>
  </si>
  <si>
    <r>
      <t>22</t>
    </r>
    <r>
      <rPr>
        <sz val="10"/>
        <color theme="1"/>
        <rFont val="Times New Roman"/>
        <family val="1"/>
        <charset val="186"/>
      </rPr>
      <t xml:space="preserve"> Nurodomas interneto prieigų skaičius, jeigu abonentas turi daugiau negu vieną interneto prieigą.</t>
    </r>
  </si>
  <si>
    <r>
      <t xml:space="preserve">25 </t>
    </r>
    <r>
      <rPr>
        <sz val="10"/>
        <color theme="1"/>
        <rFont val="Times New Roman"/>
        <family val="1"/>
        <charset val="186"/>
      </rPr>
      <t>Plačiajuosčio interneto prieigos paslauga, teikiama apjungiant xDSL ir judriojo ryšio technologijas.</t>
    </r>
  </si>
  <si>
    <r>
      <t xml:space="preserve">28 </t>
    </r>
    <r>
      <rPr>
        <sz val="10"/>
        <color theme="1"/>
        <rFont val="Times New Roman"/>
        <family val="1"/>
        <charset val="186"/>
      </rPr>
      <t xml:space="preserve"> Nurodomos pajamos, gautos už paslaugos suaktyvinimą (įvedimą, registravimą ir kitos pajamos), kaip užmokesčiai už prisijungimo laiką, informacijos srautų perdavimą, abonentiniai (mėnesiniai) užmokesčiai ir kitos už interneto prieigos paslaugų teikimą gautos pajamos.</t>
    </r>
  </si>
  <si>
    <r>
      <t>29</t>
    </r>
    <r>
      <rPr>
        <sz val="10"/>
        <color theme="1"/>
        <rFont val="Times New Roman"/>
        <family val="1"/>
        <charset val="186"/>
      </rPr>
      <t xml:space="preserve"> Angl. </t>
    </r>
    <r>
      <rPr>
        <i/>
        <sz val="10"/>
        <color theme="1"/>
        <rFont val="Times New Roman"/>
        <family val="1"/>
        <charset val="186"/>
      </rPr>
      <t>Hotspot</t>
    </r>
  </si>
  <si>
    <r>
      <t>30</t>
    </r>
    <r>
      <rPr>
        <sz val="10"/>
        <color theme="1"/>
        <rFont val="Times New Roman"/>
        <family val="1"/>
        <charset val="186"/>
      </rPr>
      <t xml:space="preserve"> Angl. </t>
    </r>
    <r>
      <rPr>
        <i/>
        <sz val="10"/>
        <color theme="1"/>
        <rFont val="Times New Roman"/>
        <family val="1"/>
        <charset val="186"/>
      </rPr>
      <t>General Packet Radio Services</t>
    </r>
  </si>
  <si>
    <r>
      <t>31</t>
    </r>
    <r>
      <rPr>
        <sz val="10"/>
        <color theme="1"/>
        <rFont val="Times New Roman"/>
        <family val="1"/>
        <charset val="186"/>
      </rPr>
      <t xml:space="preserve"> Angl. </t>
    </r>
    <r>
      <rPr>
        <i/>
        <sz val="10"/>
        <color theme="1"/>
        <rFont val="Times New Roman"/>
        <family val="1"/>
        <charset val="186"/>
      </rPr>
      <t>Enhanced Data Rates for GSM Evolution</t>
    </r>
  </si>
  <si>
    <r>
      <t>32</t>
    </r>
    <r>
      <rPr>
        <sz val="10"/>
        <color theme="1"/>
        <rFont val="Times New Roman"/>
        <family val="1"/>
        <charset val="186"/>
      </rPr>
      <t xml:space="preserve"> Angl. </t>
    </r>
    <r>
      <rPr>
        <i/>
        <sz val="10"/>
        <color theme="1"/>
        <rFont val="Times New Roman"/>
        <family val="1"/>
        <charset val="186"/>
      </rPr>
      <t>Universal Mobile Telecommunications System</t>
    </r>
  </si>
  <si>
    <r>
      <t xml:space="preserve">33 </t>
    </r>
    <r>
      <rPr>
        <sz val="10"/>
        <color theme="1"/>
        <rFont val="Times New Roman"/>
        <family val="1"/>
        <charset val="186"/>
      </rPr>
      <t xml:space="preserve">Angl. </t>
    </r>
    <r>
      <rPr>
        <i/>
        <sz val="10"/>
        <color theme="1"/>
        <rFont val="Times New Roman"/>
        <family val="1"/>
        <charset val="186"/>
      </rPr>
      <t>High Speed Downlink Packet Access</t>
    </r>
  </si>
  <si>
    <r>
      <t>34</t>
    </r>
    <r>
      <rPr>
        <sz val="10"/>
        <color theme="1"/>
        <rFont val="Times New Roman"/>
        <family val="1"/>
        <charset val="186"/>
      </rPr>
      <t xml:space="preserve"> Angl. </t>
    </r>
    <r>
      <rPr>
        <i/>
        <sz val="10"/>
        <color theme="1"/>
        <rFont val="Times New Roman"/>
        <family val="1"/>
        <charset val="186"/>
      </rPr>
      <t>High Speed Uplink Packet Access</t>
    </r>
  </si>
  <si>
    <r>
      <t>35</t>
    </r>
    <r>
      <rPr>
        <sz val="10"/>
        <color theme="1"/>
        <rFont val="Times New Roman"/>
        <family val="1"/>
        <charset val="186"/>
      </rPr>
      <t xml:space="preserve"> Angl. </t>
    </r>
    <r>
      <rPr>
        <i/>
        <sz val="10"/>
        <color theme="1"/>
        <rFont val="Times New Roman"/>
        <family val="1"/>
        <charset val="186"/>
      </rPr>
      <t>Long Term Evolution</t>
    </r>
  </si>
  <si>
    <r>
      <t>36</t>
    </r>
    <r>
      <rPr>
        <sz val="10"/>
        <color theme="1"/>
        <rFont val="Times New Roman"/>
        <family val="1"/>
        <charset val="186"/>
      </rPr>
      <t xml:space="preserve"> Penktosios kartos judriojo ryšio technologija</t>
    </r>
  </si>
  <si>
    <r>
      <t>37</t>
    </r>
    <r>
      <rPr>
        <sz val="10"/>
        <color theme="1"/>
        <rFont val="Times New Roman"/>
        <family val="1"/>
        <charset val="186"/>
      </rPr>
      <t xml:space="preserve"> Nurodomas SIM kortelių, kurias naudojant gali būti teikiamos viešosios judriojo ryšio paslaugos atitinkamai kovo 31 d., birželio 30 d., rugsėjo 30 d. ir gruodžio 31 d. ir kurių naudotojai bent kartą per ataskaitinį laikotarpį pasinaudojo duomenų perdavimo paslaugomis, teikiamomis naudojant GPRS, EDGE, UMTS, UMTS HSDPA, UMTS HSUPA, LTE, 5G ar spartesnį duomenų perdavimą užtikrinančias technologijas, skaičius.</t>
    </r>
  </si>
  <si>
    <r>
      <t>38</t>
    </r>
    <r>
      <rPr>
        <sz val="10"/>
        <color theme="1"/>
        <rFont val="Times New Roman"/>
        <family val="1"/>
        <charset val="186"/>
      </rPr>
      <t xml:space="preserve"> Nurodomas SIM kortelių, kurias naudojant gali būti teikiamos viešosios judriojo ryšio paslaugos atitinkamai kovo 31 d., birželio 30 d., rugsėjo 30 d. ir gruodžio 31 d. ir kurių naudotojai bent kartą per ataskaitinį laikotarpį buvo prisijungę prie interneto judriojo ryšio tinklu, naudodami duomenų kortas, modemus, kompiuterius ir panašiai, skaičius.</t>
    </r>
  </si>
  <si>
    <r>
      <t>40</t>
    </r>
    <r>
      <rPr>
        <sz val="10"/>
        <color theme="1"/>
        <rFont val="Times New Roman"/>
        <family val="1"/>
        <charset val="186"/>
      </rPr>
      <t xml:space="preserve"> Didmeninė vietinė linija, skirta viešosioms fiksuotojo telefono ryšio paslaugoms operatoriaus išankstinio pasirinkimo būdu teikti (angl. Wholesale Line Rental)</t>
    </r>
  </si>
  <si>
    <r>
      <t xml:space="preserve">41 </t>
    </r>
    <r>
      <rPr>
        <sz val="10"/>
        <color theme="1"/>
        <rFont val="Times New Roman"/>
        <family val="1"/>
        <charset val="186"/>
      </rPr>
      <t>Vietinė linija – fizinė linija, jungianti tinklo galinį tašką su viešojo fiksuotojo ryšio tinklo skirstomuoju stovu ar ekvivalentine priemone.</t>
    </r>
  </si>
  <si>
    <r>
      <t xml:space="preserve">46 </t>
    </r>
    <r>
      <rPr>
        <sz val="10"/>
        <color theme="1"/>
        <rFont val="Times New Roman"/>
        <family val="1"/>
        <charset val="186"/>
      </rPr>
      <t>Įtraukiamos pajamos, gautos tik už signalų perdavimą elektroninių ryšių tinklais ir neįtraukiamos pajamos, gautos už informacijos turinio (pavyzdžiui, transliuojamų ar retransliuojamų televizijos programų) teikimo paslaugas.</t>
    </r>
  </si>
  <si>
    <r>
      <t>48</t>
    </r>
    <r>
      <rPr>
        <sz val="10"/>
        <color theme="1"/>
        <rFont val="Times New Roman"/>
        <family val="1"/>
        <charset val="186"/>
      </rPr>
      <t xml:space="preserve"> Angl. </t>
    </r>
    <r>
      <rPr>
        <i/>
        <sz val="10"/>
        <color theme="1"/>
        <rFont val="Times New Roman"/>
        <family val="1"/>
        <charset val="186"/>
      </rPr>
      <t>Double Play</t>
    </r>
  </si>
  <si>
    <r>
      <t>49</t>
    </r>
    <r>
      <rPr>
        <sz val="10"/>
        <color theme="1"/>
        <rFont val="Times New Roman"/>
        <family val="1"/>
        <charset val="186"/>
      </rPr>
      <t xml:space="preserve"> Angl. </t>
    </r>
    <r>
      <rPr>
        <i/>
        <sz val="10"/>
        <color theme="1"/>
        <rFont val="Times New Roman"/>
        <family val="1"/>
        <charset val="186"/>
      </rPr>
      <t>Triple Play</t>
    </r>
  </si>
  <si>
    <r>
      <t>50</t>
    </r>
    <r>
      <rPr>
        <sz val="10"/>
        <color theme="1"/>
        <rFont val="Times New Roman"/>
        <family val="1"/>
        <charset val="186"/>
      </rPr>
      <t xml:space="preserve"> Angl. </t>
    </r>
    <r>
      <rPr>
        <i/>
        <sz val="10"/>
        <color theme="1"/>
        <rFont val="Times New Roman"/>
        <family val="1"/>
        <charset val="186"/>
      </rPr>
      <t>Quadruple Play</t>
    </r>
  </si>
  <si>
    <r>
      <t xml:space="preserve">52 </t>
    </r>
    <r>
      <rPr>
        <sz val="10"/>
        <color theme="1"/>
        <rFont val="Times New Roman"/>
        <family val="1"/>
        <charset val="186"/>
      </rPr>
      <t xml:space="preserve">Teisės naudoti radijo dažnius (kanalus) įgijimas nepriskiriamas investicijoms į viešojo judriojo ryšio tinklo infrastruktūrą.
 </t>
    </r>
  </si>
  <si>
    <r>
      <t>47</t>
    </r>
    <r>
      <rPr>
        <sz val="10"/>
        <color theme="1"/>
        <rFont val="Times New Roman"/>
        <family val="1"/>
        <charset val="186"/>
      </rPr>
      <t xml:space="preserve"> Angl.</t>
    </r>
    <r>
      <rPr>
        <i/>
        <sz val="10"/>
        <color theme="1"/>
        <rFont val="Times New Roman"/>
        <family val="1"/>
        <charset val="186"/>
      </rPr>
      <t xml:space="preserve"> Bundled Offers</t>
    </r>
  </si>
  <si>
    <r>
      <t xml:space="preserve">44 </t>
    </r>
    <r>
      <rPr>
        <sz val="10"/>
        <color theme="1"/>
        <rFont val="Times New Roman"/>
        <family val="1"/>
        <charset val="186"/>
      </rPr>
      <t>Skaitmeninė antžeminė televizija (angl. D</t>
    </r>
    <r>
      <rPr>
        <i/>
        <sz val="10"/>
        <color theme="1"/>
        <rFont val="Times New Roman"/>
        <family val="1"/>
        <charset val="186"/>
      </rPr>
      <t>igital Video Broadcasting Terrestrial</t>
    </r>
    <r>
      <rPr>
        <sz val="10"/>
        <color theme="1"/>
        <rFont val="Times New Roman"/>
        <family val="1"/>
        <charset val="186"/>
      </rPr>
      <t>)</t>
    </r>
  </si>
  <si>
    <r>
      <t xml:space="preserve">45 </t>
    </r>
    <r>
      <rPr>
        <sz val="10"/>
        <color theme="1"/>
        <rFont val="Times New Roman"/>
        <family val="1"/>
        <charset val="186"/>
      </rPr>
      <t xml:space="preserve">Mikrobangė daugiakanalė televizija (angl. </t>
    </r>
    <r>
      <rPr>
        <i/>
        <sz val="10"/>
        <color theme="1"/>
        <rFont val="Times New Roman"/>
        <family val="1"/>
        <charset val="186"/>
      </rPr>
      <t>Microwave Multi-Chanel Television</t>
    </r>
    <r>
      <rPr>
        <sz val="10"/>
        <color theme="1"/>
        <rFont val="Times New Roman"/>
        <family val="1"/>
        <charset val="186"/>
      </rPr>
      <t>)</t>
    </r>
  </si>
  <si>
    <r>
      <t xml:space="preserve">43 </t>
    </r>
    <r>
      <rPr>
        <sz val="10"/>
        <color theme="1"/>
        <rFont val="Times New Roman"/>
        <family val="1"/>
        <charset val="186"/>
      </rPr>
      <t xml:space="preserve">Televizija, teikiama naudojant interneto protokolo technologijas (angl. </t>
    </r>
    <r>
      <rPr>
        <i/>
        <sz val="10"/>
        <color theme="1"/>
        <rFont val="Times New Roman"/>
        <family val="1"/>
        <charset val="186"/>
      </rPr>
      <t>Internet Protocol Television</t>
    </r>
    <r>
      <rPr>
        <sz val="10"/>
        <color theme="1"/>
        <rFont val="Times New Roman"/>
        <family val="1"/>
        <charset val="186"/>
      </rPr>
      <t>)</t>
    </r>
  </si>
  <si>
    <r>
      <t>39</t>
    </r>
    <r>
      <rPr>
        <sz val="10"/>
        <color theme="1"/>
        <rFont val="Times New Roman"/>
        <family val="1"/>
        <charset val="186"/>
      </rPr>
      <t xml:space="preserve"> Nurodomas aktyvių SIM kortelių, naudojamų tik M2M paslaugoms tarp įrenginių (angl. </t>
    </r>
    <r>
      <rPr>
        <i/>
        <sz val="10"/>
        <color theme="1"/>
        <rFont val="Times New Roman"/>
        <family val="1"/>
        <charset val="186"/>
      </rPr>
      <t>Machine to Machine</t>
    </r>
    <r>
      <rPr>
        <sz val="10"/>
        <color theme="1"/>
        <rFont val="Times New Roman"/>
        <family val="1"/>
        <charset val="186"/>
      </rPr>
      <t>) teikti, skaičius.</t>
    </r>
  </si>
  <si>
    <r>
      <t xml:space="preserve">26 </t>
    </r>
    <r>
      <rPr>
        <sz val="10"/>
        <color theme="1"/>
        <rFont val="Times New Roman"/>
        <family val="1"/>
        <charset val="186"/>
      </rPr>
      <t xml:space="preserve">Angl. </t>
    </r>
    <r>
      <rPr>
        <i/>
        <sz val="10"/>
        <color theme="1"/>
        <rFont val="Times New Roman"/>
        <family val="1"/>
        <charset val="186"/>
      </rPr>
      <t>Very-high-bit-rate Digital Subscriber Line</t>
    </r>
  </si>
  <si>
    <r>
      <t xml:space="preserve">27 </t>
    </r>
    <r>
      <rPr>
        <sz val="10"/>
        <color theme="1"/>
        <rFont val="Times New Roman"/>
        <family val="1"/>
        <charset val="186"/>
      </rPr>
      <t xml:space="preserve">Angl. </t>
    </r>
    <r>
      <rPr>
        <i/>
        <sz val="10"/>
        <color theme="1"/>
        <rFont val="Times New Roman"/>
        <family val="1"/>
        <charset val="186"/>
      </rPr>
      <t>Data Over Cable Service Interface Specification</t>
    </r>
  </si>
  <si>
    <r>
      <t>23</t>
    </r>
    <r>
      <rPr>
        <sz val="10"/>
        <color theme="1"/>
        <rFont val="Times New Roman"/>
        <family val="1"/>
        <charset val="186"/>
      </rPr>
      <t xml:space="preserve"> Kai šviesolaidinė linija atvesta iki pastato (angl.</t>
    </r>
    <r>
      <rPr>
        <i/>
        <sz val="10"/>
        <color theme="1"/>
        <rFont val="Times New Roman"/>
        <family val="1"/>
        <charset val="186"/>
      </rPr>
      <t xml:space="preserve"> Fiber to the Building</t>
    </r>
    <r>
      <rPr>
        <sz val="10"/>
        <color theme="1"/>
        <rFont val="Times New Roman"/>
        <family val="1"/>
        <charset val="186"/>
      </rPr>
      <t>)</t>
    </r>
  </si>
  <si>
    <r>
      <t xml:space="preserve">24 </t>
    </r>
    <r>
      <rPr>
        <sz val="10"/>
        <color theme="1"/>
        <rFont val="Times New Roman"/>
        <family val="1"/>
        <charset val="186"/>
      </rPr>
      <t xml:space="preserve">Kai šviesolaidinė linija atvesta iki galutinio paslaugų gavėjo patalpos (angl. </t>
    </r>
    <r>
      <rPr>
        <i/>
        <sz val="10"/>
        <color theme="1"/>
        <rFont val="Times New Roman"/>
        <family val="1"/>
        <charset val="186"/>
      </rPr>
      <t>Fiber to the Home</t>
    </r>
    <r>
      <rPr>
        <sz val="10"/>
        <color theme="1"/>
        <rFont val="Times New Roman"/>
        <family val="1"/>
        <charset val="186"/>
      </rPr>
      <t>)</t>
    </r>
  </si>
  <si>
    <r>
      <t xml:space="preserve">15 </t>
    </r>
    <r>
      <rPr>
        <sz val="10"/>
        <color theme="1"/>
        <rFont val="Times New Roman"/>
        <family val="1"/>
        <charset val="186"/>
      </rPr>
      <t xml:space="preserve">Trumpoji žinutė (angl. </t>
    </r>
    <r>
      <rPr>
        <i/>
        <sz val="10"/>
        <color theme="1"/>
        <rFont val="Times New Roman"/>
        <family val="1"/>
        <charset val="186"/>
      </rPr>
      <t>Short Message Service</t>
    </r>
    <r>
      <rPr>
        <sz val="10"/>
        <color theme="1"/>
        <rFont val="Times New Roman"/>
        <family val="1"/>
        <charset val="186"/>
      </rPr>
      <t>)</t>
    </r>
  </si>
  <si>
    <r>
      <t>16</t>
    </r>
    <r>
      <rPr>
        <sz val="10"/>
        <color theme="1"/>
        <rFont val="Times New Roman"/>
        <family val="1"/>
        <charset val="186"/>
      </rPr>
      <t xml:space="preserve"> Vaizdo žinutė (angl. </t>
    </r>
    <r>
      <rPr>
        <i/>
        <sz val="10"/>
        <color theme="1"/>
        <rFont val="Times New Roman"/>
        <family val="1"/>
        <charset val="186"/>
      </rPr>
      <t>Multimedia Messaging Service</t>
    </r>
    <r>
      <rPr>
        <sz val="10"/>
        <color theme="1"/>
        <rFont val="Times New Roman"/>
        <family val="1"/>
        <charset val="186"/>
      </rPr>
      <t>)</t>
    </r>
  </si>
  <si>
    <r>
      <t>13</t>
    </r>
    <r>
      <rPr>
        <sz val="10"/>
        <color theme="1"/>
        <rFont val="Times New Roman"/>
        <family val="1"/>
        <charset val="186"/>
      </rPr>
      <t xml:space="preserve"> Abonento identifikavimo kortelė (angl. </t>
    </r>
    <r>
      <rPr>
        <i/>
        <sz val="10"/>
        <color theme="1"/>
        <rFont val="Times New Roman"/>
        <family val="1"/>
        <charset val="186"/>
      </rPr>
      <t>Subscriber Identity Module</t>
    </r>
    <r>
      <rPr>
        <sz val="10"/>
        <color theme="1"/>
        <rFont val="Times New Roman"/>
        <family val="1"/>
        <charset val="186"/>
      </rPr>
      <t>)</t>
    </r>
  </si>
  <si>
    <r>
      <t>12</t>
    </r>
    <r>
      <rPr>
        <sz val="10"/>
        <color theme="1"/>
        <rFont val="Times New Roman"/>
        <family val="1"/>
        <charset val="186"/>
      </rPr>
      <t xml:space="preserve">  Angl. </t>
    </r>
    <r>
      <rPr>
        <i/>
        <sz val="10"/>
        <color theme="1"/>
        <rFont val="Times New Roman"/>
        <family val="1"/>
        <charset val="186"/>
      </rPr>
      <t>Fiber To The x</t>
    </r>
  </si>
  <si>
    <r>
      <t>11</t>
    </r>
    <r>
      <rPr>
        <sz val="10"/>
        <color theme="1"/>
        <rFont val="Times New Roman"/>
        <family val="1"/>
        <charset val="186"/>
      </rPr>
      <t xml:space="preserve">  Angl. </t>
    </r>
    <r>
      <rPr>
        <i/>
        <sz val="10"/>
        <color theme="1"/>
        <rFont val="Times New Roman"/>
        <family val="1"/>
        <charset val="186"/>
      </rPr>
      <t>Digital Subscriber Line</t>
    </r>
  </si>
  <si>
    <r>
      <t>9</t>
    </r>
    <r>
      <rPr>
        <sz val="10"/>
        <color theme="1"/>
        <rFont val="Times New Roman"/>
        <family val="1"/>
        <charset val="186"/>
      </rPr>
      <t xml:space="preserve"> Ekranuota vytos poros linija (angl. </t>
    </r>
    <r>
      <rPr>
        <i/>
        <sz val="10"/>
        <color theme="1"/>
        <rFont val="Times New Roman"/>
        <family val="1"/>
        <charset val="186"/>
      </rPr>
      <t>Shielded Twisted Pair</t>
    </r>
    <r>
      <rPr>
        <sz val="10"/>
        <color theme="1"/>
        <rFont val="Times New Roman"/>
        <family val="1"/>
        <charset val="186"/>
      </rPr>
      <t xml:space="preserve">), neekranuota vytos poros linija (angl. </t>
    </r>
    <r>
      <rPr>
        <i/>
        <sz val="10"/>
        <color theme="1"/>
        <rFont val="Times New Roman"/>
        <family val="1"/>
        <charset val="186"/>
      </rPr>
      <t>Unshielded Twisted Pair</t>
    </r>
    <r>
      <rPr>
        <sz val="10"/>
        <color theme="1"/>
        <rFont val="Times New Roman"/>
        <family val="1"/>
        <charset val="186"/>
      </rPr>
      <t>)</t>
    </r>
  </si>
  <si>
    <r>
      <t>7</t>
    </r>
    <r>
      <rPr>
        <sz val="10"/>
        <color theme="1"/>
        <rFont val="Times New Roman"/>
        <family val="1"/>
        <charset val="186"/>
      </rPr>
      <t xml:space="preserve"> Teikėjo pasirinkimo paslauga (angl. </t>
    </r>
    <r>
      <rPr>
        <i/>
        <sz val="10"/>
        <color theme="1"/>
        <rFont val="Times New Roman"/>
        <family val="1"/>
        <charset val="186"/>
      </rPr>
      <t>Carrier Selection, Carrier Pre-selection</t>
    </r>
    <r>
      <rPr>
        <sz val="10"/>
        <color theme="1"/>
        <rFont val="Times New Roman"/>
        <family val="1"/>
        <charset val="186"/>
      </rPr>
      <t>)</t>
    </r>
  </si>
  <si>
    <t>19.</t>
  </si>
  <si>
    <t>- inicijuotų Lietuvos Respublikos viešuosiuose judriojo ryšio tinkluose</t>
  </si>
  <si>
    <t>19.1.</t>
  </si>
  <si>
    <t>19.2.</t>
  </si>
  <si>
    <r>
      <t xml:space="preserve">51 </t>
    </r>
    <r>
      <rPr>
        <sz val="10"/>
        <color theme="1"/>
        <rFont val="Times New Roman"/>
        <family val="1"/>
        <charset val="186"/>
      </rPr>
      <t xml:space="preserve">Pildo visi viešųjų ryšių tinklų ir (ar) viešųjų elektroninių ryšių paslaugų teikėjai, kurie verčiasi veikla, nurodyta šios ataskaitos atskirose dalyse, ir kurie per ataskaitinį laikotarpį investavo į aktyviąją (pavyzdžiui, viešojo ryšių tinklo plokštės, komutatoriai, maršrutizatoriai, serveriai) ir (ar) pasyviąją (pavyzdžiui, šviesolaidinis kabelis, kanalai, vamzdžiai, šuliniai, spintos, stulpai, stiebai, antenos, bokštai ir kitos atraminės konstrukcijos) viešojo ryšių tinklo infrastruktūrą. </t>
    </r>
  </si>
  <si>
    <r>
      <t>- PSTN</t>
    </r>
    <r>
      <rPr>
        <vertAlign val="superscript"/>
        <sz val="10"/>
        <color theme="1"/>
        <rFont val="Times New Roman"/>
        <family val="1"/>
        <charset val="186"/>
      </rPr>
      <t>3</t>
    </r>
    <r>
      <rPr>
        <sz val="10"/>
        <color theme="1"/>
        <rFont val="Times New Roman"/>
        <family val="1"/>
        <charset val="186"/>
      </rPr>
      <t>, ISDN</t>
    </r>
    <r>
      <rPr>
        <vertAlign val="superscript"/>
        <sz val="10"/>
        <color theme="1"/>
        <rFont val="Times New Roman"/>
        <family val="1"/>
        <charset val="186"/>
      </rPr>
      <t>4</t>
    </r>
    <r>
      <rPr>
        <sz val="10"/>
        <color theme="1"/>
        <rFont val="Times New Roman"/>
        <family val="1"/>
        <charset val="186"/>
      </rPr>
      <t xml:space="preserve"> technologija teikiamų paslaugų</t>
    </r>
  </si>
  <si>
    <r>
      <t>Pajamos, gautos už mažmenines interneto prieigos paslaugas</t>
    </r>
    <r>
      <rPr>
        <b/>
        <vertAlign val="superscript"/>
        <sz val="10"/>
        <rFont val="Times New Roman"/>
        <family val="1"/>
        <charset val="186"/>
      </rPr>
      <t>28</t>
    </r>
    <r>
      <rPr>
        <b/>
        <sz val="10"/>
        <rFont val="Times New Roman"/>
        <family val="1"/>
        <charset val="186"/>
      </rPr>
      <t>, iš viso, eurais (be PVM)</t>
    </r>
  </si>
  <si>
    <r>
      <t>Aktyvių SIM kortelių, naudojamų interneto prieigos paslaugoms teikti naudojant UMTS, UMTS HSDPA, UMTS HSUPA, LTE, 5G ir spartesnį duomenų perdavimą užtikrinančias technologijas, kai su viešųjų judriojo telefono ryšio paslaugų mokėjimo planu įsigyjamas papildomas interneto prieigos paslaugoms teikti skirtas mokėjimo planas arba naudojamasi paslaugų paketais, skaičius</t>
    </r>
    <r>
      <rPr>
        <b/>
        <vertAlign val="superscript"/>
        <sz val="10"/>
        <rFont val="Times New Roman"/>
        <family val="1"/>
        <charset val="186"/>
      </rPr>
      <t>1, 37</t>
    </r>
    <r>
      <rPr>
        <sz val="10"/>
        <rFont val="Times New Roman"/>
        <family val="1"/>
        <charset val="186"/>
      </rPr>
      <t xml:space="preserve">, iš viso, vnt. </t>
    </r>
  </si>
  <si>
    <t>(ūkio subjekto kodas, buveinės adresas, telefonas, el. pašto adresas, interneto svetainės adresas)</t>
  </si>
  <si>
    <r>
      <t>Viešųjų belaidžio interneto zonų, skaičius</t>
    </r>
    <r>
      <rPr>
        <b/>
        <vertAlign val="superscript"/>
        <sz val="10"/>
        <color theme="1"/>
        <rFont val="Times New Roman"/>
        <family val="1"/>
        <charset val="186"/>
      </rPr>
      <t>1,29</t>
    </r>
    <r>
      <rPr>
        <b/>
        <sz val="10"/>
        <color theme="1"/>
        <rFont val="Times New Roman"/>
        <family val="1"/>
        <charset val="186"/>
      </rPr>
      <t>, vnt.</t>
    </r>
  </si>
  <si>
    <t>29.4.5.</t>
  </si>
  <si>
    <r>
      <t xml:space="preserve">SMS, užbaigtų savame viešajame judriojo ryšio tinkle (išskyrus SMS, inicijuotų savame tinkle, ir tarptautinio tarptinklinio ryšio SMS, priimtų užsienio šalių paslaugų teikėjų abonentų, atvykusių į Lietuvos Respubliką, skaičių), skaičius, </t>
    </r>
    <r>
      <rPr>
        <sz val="10"/>
        <rFont val="Times New Roman"/>
        <family val="1"/>
        <charset val="186"/>
      </rPr>
      <t xml:space="preserve">iš viso, vnt. </t>
    </r>
  </si>
  <si>
    <r>
      <t>Balso skambučių, užbaigtų savame viešajame judriojo ryšio tinkle (išskyrus balso skambučių, inicijuotų savame tinkle, ir tarptautinio tarptinklinio ryšio balso skambučių, priimtų užsienio šalių paslaugų teikėjų abonentų, atvykusių į Lietuvos Respubliką, trukmę), trukmė,</t>
    </r>
    <r>
      <rPr>
        <sz val="10"/>
        <rFont val="Times New Roman"/>
        <family val="1"/>
        <charset val="186"/>
      </rPr>
      <t xml:space="preserve"> iš viso, min. </t>
    </r>
  </si>
  <si>
    <r>
      <t xml:space="preserve">Skambučių, užbaigtų savame viešajame fiksuotojo ryšio tinkle naudojant PSTN, ISDN ir VoIP technologijas (išskyrus skambučius, inicijuotus savame tinkle), trukmė, </t>
    </r>
    <r>
      <rPr>
        <sz val="10"/>
        <rFont val="Times New Roman"/>
        <family val="1"/>
        <charset val="186"/>
      </rPr>
      <t xml:space="preserve">iš viso, min. </t>
    </r>
  </si>
  <si>
    <r>
      <t>Viešųjų judriojo telefono ryšio paslaugų, teikiamų naudojant VoIP technologiją, taikomąsias programas ar kitus balso skambučių inicijavimo sprendimus, siejamus su judriojo telefono ryšio numeriais, gavėjų skaičius</t>
    </r>
    <r>
      <rPr>
        <sz val="10"/>
        <color theme="1"/>
        <rFont val="Times New Roman"/>
        <family val="1"/>
        <charset val="186"/>
      </rPr>
      <t xml:space="preserve"> vnt.</t>
    </r>
  </si>
  <si>
    <r>
      <t>Aktyvių SIM kortelių, naudojamų balso skambučių, SMS</t>
    </r>
    <r>
      <rPr>
        <b/>
        <vertAlign val="superscript"/>
        <sz val="10"/>
        <color theme="1"/>
        <rFont val="Times New Roman"/>
        <family val="1"/>
        <charset val="186"/>
      </rPr>
      <t>15</t>
    </r>
    <r>
      <rPr>
        <b/>
        <sz val="10"/>
        <color theme="1"/>
        <rFont val="Times New Roman"/>
        <family val="1"/>
        <charset val="186"/>
      </rPr>
      <t xml:space="preserve"> ir (arba) MMS</t>
    </r>
    <r>
      <rPr>
        <b/>
        <vertAlign val="superscript"/>
        <sz val="10"/>
        <color theme="1"/>
        <rFont val="Times New Roman"/>
        <family val="1"/>
        <charset val="186"/>
      </rPr>
      <t>16</t>
    </r>
    <r>
      <rPr>
        <b/>
        <sz val="10"/>
        <color theme="1"/>
        <rFont val="Times New Roman"/>
        <family val="1"/>
        <charset val="186"/>
      </rPr>
      <t xml:space="preserve"> siuntimo paslaugoms teikti, skaičius</t>
    </r>
    <r>
      <rPr>
        <b/>
        <vertAlign val="superscript"/>
        <sz val="10"/>
        <color theme="1"/>
        <rFont val="Times New Roman"/>
        <family val="1"/>
        <charset val="186"/>
      </rPr>
      <t>1, 17</t>
    </r>
    <r>
      <rPr>
        <b/>
        <sz val="10"/>
        <color theme="1"/>
        <rFont val="Times New Roman"/>
        <family val="1"/>
        <charset val="186"/>
      </rPr>
      <t>,</t>
    </r>
    <r>
      <rPr>
        <sz val="10"/>
        <color theme="1"/>
        <rFont val="Times New Roman"/>
        <family val="1"/>
        <charset val="186"/>
      </rPr>
      <t xml:space="preserve"> vnt.</t>
    </r>
  </si>
  <si>
    <r>
      <t>Aktyvių  SIM</t>
    </r>
    <r>
      <rPr>
        <b/>
        <vertAlign val="superscript"/>
        <sz val="10"/>
        <color theme="1"/>
        <rFont val="Times New Roman"/>
        <family val="1"/>
        <charset val="186"/>
      </rPr>
      <t xml:space="preserve">13 </t>
    </r>
    <r>
      <rPr>
        <b/>
        <sz val="10"/>
        <color theme="1"/>
        <rFont val="Times New Roman"/>
        <family val="1"/>
        <charset val="186"/>
      </rPr>
      <t>kortelių, naudojamų viešosioms judriojo telefono ryšio paslaugoms teikti, skaičius</t>
    </r>
    <r>
      <rPr>
        <b/>
        <vertAlign val="superscript"/>
        <sz val="10"/>
        <color theme="1"/>
        <rFont val="Times New Roman"/>
        <family val="1"/>
        <charset val="186"/>
      </rPr>
      <t>1, 14</t>
    </r>
    <r>
      <rPr>
        <b/>
        <sz val="10"/>
        <color theme="1"/>
        <rFont val="Times New Roman"/>
        <family val="1"/>
        <charset val="186"/>
      </rPr>
      <t>,</t>
    </r>
    <r>
      <rPr>
        <b/>
        <vertAlign val="superscript"/>
        <sz val="10"/>
        <color theme="1"/>
        <rFont val="Times New Roman"/>
        <family val="1"/>
        <charset val="186"/>
      </rPr>
      <t xml:space="preserve"> </t>
    </r>
    <r>
      <rPr>
        <sz val="10"/>
        <color theme="1"/>
        <rFont val="Times New Roman"/>
        <family val="1"/>
        <charset val="186"/>
      </rPr>
      <t>vnt.</t>
    </r>
  </si>
  <si>
    <r>
      <t xml:space="preserve">Pajamos, gautos už mažmenines viešąsias fiksuotojo telefono ryšio paslaugas, teikiamas naudojant VoIP technologiją, </t>
    </r>
    <r>
      <rPr>
        <sz val="10"/>
        <rFont val="Times New Roman"/>
        <family val="1"/>
        <charset val="186"/>
      </rPr>
      <t>iš viso, eurais (be PVM)</t>
    </r>
  </si>
  <si>
    <r>
      <t>19</t>
    </r>
    <r>
      <rPr>
        <sz val="10"/>
        <color theme="1"/>
        <rFont val="Times New Roman"/>
        <family val="1"/>
        <charset val="186"/>
      </rPr>
      <t xml:space="preserve"> Angl. </t>
    </r>
    <r>
      <rPr>
        <i/>
        <sz val="10"/>
        <color theme="1"/>
        <rFont val="Times New Roman"/>
        <family val="1"/>
        <charset val="186"/>
      </rPr>
      <t>Application to Person</t>
    </r>
  </si>
  <si>
    <r>
      <t xml:space="preserve">    - naudojant xDSL</t>
    </r>
    <r>
      <rPr>
        <vertAlign val="superscript"/>
        <sz val="10"/>
        <color theme="1"/>
        <rFont val="Times New Roman"/>
        <family val="1"/>
        <charset val="186"/>
      </rPr>
      <t xml:space="preserve">11 </t>
    </r>
    <r>
      <rPr>
        <sz val="10"/>
        <color theme="1"/>
        <rFont val="Times New Roman"/>
        <family val="1"/>
        <charset val="186"/>
      </rPr>
      <t>technologiją</t>
    </r>
  </si>
  <si>
    <r>
      <t xml:space="preserve">    - naudojant FTTx</t>
    </r>
    <r>
      <rPr>
        <vertAlign val="superscript"/>
        <sz val="10"/>
        <color theme="1"/>
        <rFont val="Times New Roman"/>
        <family val="1"/>
        <charset val="186"/>
      </rPr>
      <t xml:space="preserve">12 </t>
    </r>
    <r>
      <rPr>
        <sz val="10"/>
        <color theme="1"/>
        <rFont val="Times New Roman"/>
        <family val="1"/>
        <charset val="186"/>
      </rPr>
      <t>technologiją</t>
    </r>
  </si>
  <si>
    <r>
      <t>- iš jų A2P</t>
    </r>
    <r>
      <rPr>
        <i/>
        <vertAlign val="superscript"/>
        <sz val="10"/>
        <color theme="1"/>
        <rFont val="Times New Roman"/>
        <family val="1"/>
        <charset val="186"/>
      </rPr>
      <t>19</t>
    </r>
    <r>
      <rPr>
        <i/>
        <sz val="10"/>
        <color theme="1"/>
        <rFont val="Times New Roman"/>
        <family val="1"/>
        <charset val="186"/>
      </rPr>
      <t xml:space="preserve"> </t>
    </r>
  </si>
  <si>
    <r>
      <t>- iš šios ataskaitos 29.3 papunktyje nurodyto skaičiaus – "hibridinio  interneto"</t>
    </r>
    <r>
      <rPr>
        <i/>
        <vertAlign val="superscript"/>
        <sz val="10"/>
        <color theme="1"/>
        <rFont val="Times New Roman"/>
        <family val="1"/>
        <charset val="186"/>
      </rPr>
      <t xml:space="preserve">25 </t>
    </r>
    <r>
      <rPr>
        <i/>
        <sz val="10"/>
        <color theme="1"/>
        <rFont val="Times New Roman"/>
        <family val="1"/>
        <charset val="186"/>
      </rPr>
      <t>technologiją</t>
    </r>
  </si>
  <si>
    <r>
      <t>- iš šios ataskaitos 29.3 papunktyje nurodyto skaičiaus – naudojant  VDSL</t>
    </r>
    <r>
      <rPr>
        <i/>
        <vertAlign val="superscript"/>
        <sz val="10"/>
        <color theme="1"/>
        <rFont val="Times New Roman"/>
        <family val="1"/>
        <charset val="186"/>
      </rPr>
      <t xml:space="preserve">26 </t>
    </r>
    <r>
      <rPr>
        <i/>
        <sz val="10"/>
        <color theme="1"/>
        <rFont val="Times New Roman"/>
        <family val="1"/>
        <charset val="186"/>
      </rPr>
      <t>technologiją</t>
    </r>
  </si>
  <si>
    <r>
      <t xml:space="preserve">- iš šios ataskaitos 29.4 papunktyje nurodyto skaičiaus – kurie naudojasi interneto prieigos paslaugomis, teikiamomis kabelinės televizijos tinklais naudojant </t>
    </r>
    <r>
      <rPr>
        <b/>
        <i/>
        <sz val="10"/>
        <color theme="1"/>
        <rFont val="Times New Roman"/>
        <family val="1"/>
        <charset val="186"/>
      </rPr>
      <t>DOCSIS3.0</t>
    </r>
    <r>
      <rPr>
        <b/>
        <i/>
        <vertAlign val="superscript"/>
        <sz val="10"/>
        <color theme="1"/>
        <rFont val="Times New Roman"/>
        <family val="1"/>
        <charset val="186"/>
      </rPr>
      <t>27</t>
    </r>
    <r>
      <rPr>
        <i/>
        <sz val="10"/>
        <color theme="1"/>
        <rFont val="Times New Roman"/>
        <family val="1"/>
        <charset val="186"/>
      </rPr>
      <t xml:space="preserve"> ir spartesnį duomenų perdavimą užtikrinančias technologijas</t>
    </r>
  </si>
  <si>
    <r>
      <t>- iš jų kai teikiamos M2M paslaugos tarp įrenginių</t>
    </r>
    <r>
      <rPr>
        <i/>
        <vertAlign val="superscript"/>
        <sz val="10"/>
        <rFont val="Times New Roman"/>
        <family val="1"/>
        <charset val="186"/>
      </rPr>
      <t>39</t>
    </r>
  </si>
  <si>
    <t xml:space="preserve">    - naudojant xDSL technologiją</t>
  </si>
  <si>
    <t xml:space="preserve">    - naudojant FTTx technologiją</t>
  </si>
  <si>
    <t xml:space="preserve">    - naudojant kitas technologijas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</si>
</sst>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0"/>
      <color theme="1"/>
      <name val="Times New Roman"/>
      <family val="1"/>
      <charset val="186"/>
    </font>
    <font>
      <sz val="10"/>
      <color theme="1"/>
      <name val="Times New Roman"/>
      <family val="1"/>
      <charset val="186"/>
    </font>
    <font>
      <b/>
      <vertAlign val="superscript"/>
      <sz val="10"/>
      <color theme="1"/>
      <name val="Times New Roman"/>
      <family val="1"/>
      <charset val="186"/>
    </font>
    <font>
      <vertAlign val="superscript"/>
      <sz val="10"/>
      <color theme="1"/>
      <name val="Times New Roman"/>
      <family val="1"/>
      <charset val="186"/>
    </font>
    <font>
      <sz val="10"/>
      <name val="Times New Roman"/>
      <family val="1"/>
    </font>
    <font>
      <sz val="10"/>
      <name val="Times New Roman"/>
      <family val="1"/>
      <charset val="186"/>
    </font>
    <font>
      <u/>
      <sz val="10"/>
      <color indexed="12"/>
      <name val="Times New Roman"/>
      <family val="1"/>
      <charset val="186"/>
    </font>
    <font>
      <sz val="12"/>
      <name val="Times New Roman"/>
      <family val="1"/>
      <charset val="186"/>
    </font>
    <font>
      <sz val="12"/>
      <name val="Times New Roman"/>
      <family val="1"/>
    </font>
    <font>
      <b/>
      <sz val="12"/>
      <name val="Times New Roman"/>
      <family val="1"/>
    </font>
    <font>
      <b/>
      <sz val="10"/>
      <name val="Times New Roman"/>
      <family val="1"/>
    </font>
    <font>
      <b/>
      <sz val="10"/>
      <name val="Times New Roman"/>
      <family val="1"/>
      <charset val="186"/>
    </font>
    <font>
      <b/>
      <vertAlign val="superscript"/>
      <sz val="10"/>
      <name val="Times New Roman"/>
      <family val="1"/>
      <charset val="186"/>
    </font>
    <font>
      <i/>
      <sz val="10"/>
      <color theme="1"/>
      <name val="Times New Roman"/>
      <family val="1"/>
      <charset val="186"/>
    </font>
    <font>
      <sz val="11"/>
      <name val="Calibri"/>
      <family val="2"/>
      <charset val="186"/>
      <scheme val="minor"/>
    </font>
    <font>
      <u/>
      <sz val="10"/>
      <name val="Times New Roman"/>
      <family val="1"/>
      <charset val="186"/>
    </font>
    <font>
      <sz val="11"/>
      <color theme="1"/>
      <name val="Calibri"/>
      <family val="2"/>
      <charset val="186"/>
      <scheme val="minor"/>
    </font>
    <font>
      <sz val="11"/>
      <color theme="1"/>
      <name val="Calibri"/>
      <family val="2"/>
      <scheme val="minor"/>
    </font>
    <font>
      <u/>
      <sz val="11"/>
      <color theme="10"/>
      <name val="Calibri"/>
      <family val="2"/>
      <charset val="186"/>
      <scheme val="minor"/>
    </font>
    <font>
      <vertAlign val="superscript"/>
      <sz val="10"/>
      <name val="Times New Roman"/>
      <family val="1"/>
      <charset val="186"/>
    </font>
    <font>
      <b/>
      <sz val="11"/>
      <color theme="1"/>
      <name val="Calibri"/>
      <family val="2"/>
      <charset val="186"/>
      <scheme val="minor"/>
    </font>
    <font>
      <b/>
      <sz val="10"/>
      <color rgb="FF000000"/>
      <name val="Times New Roman"/>
      <family val="1"/>
      <charset val="186"/>
    </font>
    <font>
      <b/>
      <vertAlign val="superscript"/>
      <sz val="10"/>
      <color rgb="FF000000"/>
      <name val="Times New Roman"/>
      <family val="1"/>
      <charset val="186"/>
    </font>
    <font>
      <sz val="10"/>
      <color rgb="FF000000"/>
      <name val="Times New Roman"/>
      <family val="1"/>
      <charset val="186"/>
    </font>
    <font>
      <sz val="8"/>
      <name val="Calibri"/>
      <family val="2"/>
      <charset val="186"/>
      <scheme val="minor"/>
    </font>
    <font>
      <i/>
      <sz val="10"/>
      <name val="Times New Roman"/>
      <family val="1"/>
      <charset val="186"/>
    </font>
    <font>
      <i/>
      <vertAlign val="superscript"/>
      <sz val="10"/>
      <color theme="1"/>
      <name val="Times New Roman"/>
      <family val="1"/>
      <charset val="186"/>
    </font>
    <font>
      <b/>
      <i/>
      <sz val="10"/>
      <color theme="1"/>
      <name val="Times New Roman"/>
      <family val="1"/>
      <charset val="186"/>
    </font>
    <font>
      <b/>
      <i/>
      <vertAlign val="superscript"/>
      <sz val="10"/>
      <color theme="1"/>
      <name val="Times New Roman"/>
      <family val="1"/>
      <charset val="186"/>
    </font>
    <font>
      <i/>
      <vertAlign val="superscript"/>
      <sz val="10"/>
      <name val="Times New Roman"/>
      <family val="1"/>
      <charset val="186"/>
    </font>
  </fonts>
  <fills count="7">
    <fill>
      <patternFill patternType="none"/>
    </fill>
    <fill>
      <patternFill patternType="gray125"/>
    </fill>
    <fill>
      <patternFill patternType="solid">
        <fgColor rgb="FFFDE2CB"/>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bgColor indexed="64"/>
      </patternFill>
    </fill>
    <fill>
      <patternFill patternType="solid">
        <fgColor rgb="FFFBC69B"/>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
    <xf numFmtId="0" fontId="0" fillId="0" borderId="0"/>
    <xf numFmtId="0" fontId="9" fillId="0" borderId="0" applyNumberFormat="0" applyFill="0" applyBorder="0" applyAlignment="0" applyProtection="0">
      <alignment vertical="top"/>
      <protection locked="0"/>
    </xf>
    <xf numFmtId="0" fontId="20" fillId="0" borderId="0"/>
    <xf numFmtId="0" fontId="19" fillId="0" borderId="0"/>
    <xf numFmtId="0" fontId="21" fillId="0" borderId="0" applyNumberFormat="0" applyFill="0" applyBorder="0" applyAlignment="0" applyProtection="0"/>
  </cellStyleXfs>
  <cellXfs count="281">
    <xf numFmtId="0" fontId="0" fillId="0" borderId="0" xfId="0"/>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3" fillId="0" borderId="1" xfId="0" applyFont="1" applyBorder="1" applyAlignment="1">
      <alignment horizontal="justify" vertical="center" wrapText="1"/>
    </xf>
    <xf numFmtId="0" fontId="7" fillId="0" borderId="0" xfId="0" applyFont="1" applyAlignment="1" applyProtection="1">
      <alignment vertical="top"/>
    </xf>
    <xf numFmtId="49" fontId="7" fillId="0" borderId="0" xfId="0" applyNumberFormat="1" applyFont="1" applyAlignment="1" applyProtection="1">
      <alignment vertical="top"/>
    </xf>
    <xf numFmtId="0" fontId="8" fillId="0" borderId="0" xfId="0" applyFont="1" applyAlignment="1" applyProtection="1">
      <alignment vertical="top"/>
    </xf>
    <xf numFmtId="0" fontId="0" fillId="0" borderId="0" xfId="0" applyProtection="1">
      <protection locked="0"/>
    </xf>
    <xf numFmtId="0" fontId="0" fillId="0" borderId="0" xfId="0" applyProtection="1"/>
    <xf numFmtId="0" fontId="7" fillId="0" borderId="0" xfId="0" applyFont="1" applyBorder="1" applyAlignment="1" applyProtection="1">
      <alignment vertical="top"/>
    </xf>
    <xf numFmtId="49" fontId="7" fillId="0" borderId="1" xfId="0" applyNumberFormat="1" applyFont="1" applyBorder="1" applyAlignment="1" applyProtection="1">
      <alignment vertical="top"/>
    </xf>
    <xf numFmtId="0" fontId="7" fillId="0" borderId="0" xfId="0" applyFont="1" applyBorder="1" applyAlignment="1" applyProtection="1">
      <alignment vertical="top" wrapText="1"/>
    </xf>
    <xf numFmtId="49" fontId="7" fillId="0" borderId="1" xfId="0" applyNumberFormat="1" applyFont="1" applyBorder="1" applyAlignment="1" applyProtection="1">
      <alignment vertical="top" wrapText="1"/>
    </xf>
    <xf numFmtId="0" fontId="0" fillId="0" borderId="0" xfId="0" applyAlignment="1" applyProtection="1">
      <alignment vertical="top"/>
    </xf>
    <xf numFmtId="49" fontId="0" fillId="0" borderId="0" xfId="0" applyNumberFormat="1" applyAlignment="1" applyProtection="1">
      <alignment vertical="top"/>
    </xf>
    <xf numFmtId="0" fontId="10" fillId="0" borderId="0" xfId="0" applyFont="1" applyAlignment="1" applyProtection="1">
      <alignment horizontal="left" vertical="top"/>
    </xf>
    <xf numFmtId="0" fontId="11" fillId="0" borderId="0" xfId="0" applyFont="1" applyAlignment="1" applyProtection="1">
      <alignment vertical="top" wrapText="1"/>
      <protection locked="0"/>
    </xf>
    <xf numFmtId="0" fontId="10" fillId="0" borderId="0" xfId="0" applyFont="1" applyAlignment="1" applyProtection="1">
      <alignment vertical="top" wrapText="1"/>
    </xf>
    <xf numFmtId="0" fontId="13" fillId="0" borderId="0" xfId="0" applyFont="1" applyAlignment="1" applyProtection="1">
      <alignment horizontal="center" vertical="top"/>
    </xf>
    <xf numFmtId="0" fontId="0" fillId="0" borderId="0" xfId="0" applyAlignment="1" applyProtection="1">
      <alignment horizontal="center"/>
      <protection locked="0"/>
    </xf>
    <xf numFmtId="0" fontId="10" fillId="0" borderId="0" xfId="0" applyFont="1" applyAlignment="1" applyProtection="1">
      <alignment vertical="top"/>
    </xf>
    <xf numFmtId="0" fontId="0" fillId="0" borderId="0" xfId="0"/>
    <xf numFmtId="0" fontId="7" fillId="0" borderId="0" xfId="0" applyFont="1" applyAlignment="1" applyProtection="1">
      <alignment horizontal="left" vertical="top"/>
    </xf>
    <xf numFmtId="49" fontId="7" fillId="0" borderId="0" xfId="0" applyNumberFormat="1" applyFont="1" applyAlignment="1" applyProtection="1">
      <alignment horizontal="right" vertical="top"/>
    </xf>
    <xf numFmtId="0" fontId="8" fillId="0" borderId="0" xfId="0" applyFont="1" applyAlignment="1" applyProtection="1">
      <alignment horizontal="left" vertical="top"/>
    </xf>
    <xf numFmtId="0" fontId="14" fillId="0" borderId="4"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8" fillId="0" borderId="1" xfId="0" applyFont="1" applyBorder="1" applyAlignment="1" applyProtection="1">
      <alignment horizontal="justify" vertical="top" wrapText="1"/>
    </xf>
    <xf numFmtId="49" fontId="14" fillId="0" borderId="1" xfId="0" applyNumberFormat="1" applyFont="1" applyBorder="1" applyAlignment="1" applyProtection="1">
      <alignment horizontal="justify" vertical="top" wrapText="1"/>
    </xf>
    <xf numFmtId="0" fontId="0" fillId="0" borderId="0" xfId="0" applyAlignment="1">
      <alignment vertical="center"/>
    </xf>
    <xf numFmtId="0" fontId="6" fillId="0" borderId="0" xfId="0" applyFont="1" applyAlignment="1">
      <alignment vertical="top" wrapText="1"/>
    </xf>
    <xf numFmtId="0" fontId="4" fillId="0" borderId="0" xfId="0" applyFont="1"/>
    <xf numFmtId="0" fontId="7" fillId="0" borderId="0" xfId="0" applyFont="1" applyAlignment="1" applyProtection="1">
      <alignment vertical="top"/>
      <protection locked="0"/>
    </xf>
    <xf numFmtId="0" fontId="8" fillId="0" borderId="0" xfId="0" applyFont="1" applyAlignment="1" applyProtection="1">
      <alignment vertical="top"/>
      <protection locked="0"/>
    </xf>
    <xf numFmtId="0" fontId="7" fillId="0" borderId="2" xfId="0" applyFont="1" applyBorder="1" applyAlignment="1" applyProtection="1">
      <alignment vertical="top" wrapText="1"/>
      <protection locked="0"/>
    </xf>
    <xf numFmtId="49" fontId="4" fillId="0" borderId="1" xfId="0" applyNumberFormat="1" applyFont="1" applyBorder="1" applyAlignment="1">
      <alignment horizontal="justify" vertical="center" wrapText="1"/>
    </xf>
    <xf numFmtId="0" fontId="0" fillId="0" borderId="0" xfId="0" applyProtection="1">
      <protection locked="0"/>
    </xf>
    <xf numFmtId="0" fontId="0" fillId="0" borderId="0" xfId="0" applyAlignment="1" applyProtection="1">
      <alignment vertical="center"/>
      <protection locked="0"/>
    </xf>
    <xf numFmtId="0" fontId="0" fillId="0" borderId="0" xfId="0" applyProtection="1">
      <protection locked="0"/>
    </xf>
    <xf numFmtId="0" fontId="8" fillId="0" borderId="1" xfId="3" applyFont="1" applyBorder="1" applyAlignment="1">
      <alignment horizontal="justify" vertical="center" wrapText="1"/>
    </xf>
    <xf numFmtId="0" fontId="8" fillId="0" borderId="1" xfId="4" quotePrefix="1" applyFont="1" applyBorder="1" applyAlignment="1">
      <alignment horizontal="justify" vertical="center" wrapText="1"/>
    </xf>
    <xf numFmtId="49" fontId="14" fillId="4" borderId="1" xfId="0" applyNumberFormat="1" applyFont="1" applyFill="1" applyBorder="1" applyAlignment="1" applyProtection="1">
      <alignment horizontal="justify" vertical="top" wrapText="1"/>
    </xf>
    <xf numFmtId="0" fontId="4" fillId="0" borderId="1" xfId="0" quotePrefix="1" applyFont="1" applyBorder="1" applyAlignment="1">
      <alignment horizontal="justify" vertical="center" wrapText="1"/>
    </xf>
    <xf numFmtId="0" fontId="4" fillId="0" borderId="5" xfId="0" applyFont="1" applyBorder="1" applyAlignment="1">
      <alignment vertical="center" wrapText="1"/>
    </xf>
    <xf numFmtId="0" fontId="8" fillId="0" borderId="1" xfId="3" applyFont="1" applyBorder="1" applyAlignment="1">
      <alignment vertical="center" wrapText="1"/>
    </xf>
    <xf numFmtId="0" fontId="3" fillId="0" borderId="1" xfId="0" applyFont="1" applyBorder="1" applyAlignment="1">
      <alignment vertical="center" wrapText="1"/>
    </xf>
    <xf numFmtId="0" fontId="14" fillId="0" borderId="1" xfId="3" applyFont="1" applyBorder="1" applyAlignment="1">
      <alignment horizontal="justify" vertical="center" wrapText="1"/>
    </xf>
    <xf numFmtId="0" fontId="14" fillId="0" borderId="1" xfId="3" applyFont="1" applyBorder="1" applyAlignment="1">
      <alignment vertical="center" wrapText="1"/>
    </xf>
    <xf numFmtId="0" fontId="3" fillId="0" borderId="5" xfId="0" applyFont="1" applyBorder="1" applyAlignment="1">
      <alignment horizontal="justify" vertical="center" wrapText="1"/>
    </xf>
    <xf numFmtId="0" fontId="3" fillId="0" borderId="5" xfId="0" applyFont="1" applyBorder="1" applyAlignment="1">
      <alignment vertical="center" wrapText="1"/>
    </xf>
    <xf numFmtId="49" fontId="4" fillId="0" borderId="8" xfId="0" applyNumberFormat="1" applyFont="1" applyBorder="1" applyAlignment="1">
      <alignment horizontal="justify" vertical="center" wrapText="1"/>
    </xf>
    <xf numFmtId="0" fontId="4" fillId="0" borderId="12" xfId="0" applyFont="1" applyBorder="1" applyAlignment="1">
      <alignment horizontal="justify" vertical="center" wrapText="1"/>
    </xf>
    <xf numFmtId="0" fontId="0" fillId="0" borderId="0" xfId="0" applyProtection="1">
      <protection locked="0"/>
    </xf>
    <xf numFmtId="0" fontId="14" fillId="4" borderId="1" xfId="0" applyFont="1" applyFill="1" applyBorder="1" applyAlignment="1" applyProtection="1">
      <alignment horizontal="justify" vertical="top" wrapText="1"/>
    </xf>
    <xf numFmtId="0" fontId="3" fillId="4" borderId="1" xfId="0" applyFont="1" applyFill="1" applyBorder="1" applyAlignment="1">
      <alignment vertical="center" wrapText="1"/>
    </xf>
    <xf numFmtId="0" fontId="3" fillId="4" borderId="1" xfId="0" applyFont="1" applyFill="1" applyBorder="1" applyAlignment="1">
      <alignment horizontal="justify" vertical="center" wrapText="1"/>
    </xf>
    <xf numFmtId="0" fontId="14" fillId="4" borderId="1" xfId="3" applyFont="1" applyFill="1" applyBorder="1" applyAlignment="1">
      <alignment horizontal="justify" vertical="center" wrapText="1"/>
    </xf>
    <xf numFmtId="0" fontId="14" fillId="4" borderId="1" xfId="3" applyFont="1" applyFill="1" applyBorder="1" applyAlignment="1">
      <alignment vertical="center" wrapText="1"/>
    </xf>
    <xf numFmtId="0" fontId="8" fillId="2" borderId="1" xfId="3" applyFont="1" applyFill="1" applyBorder="1" applyAlignment="1">
      <alignment vertical="center" wrapText="1"/>
    </xf>
    <xf numFmtId="0" fontId="8" fillId="2" borderId="1" xfId="3" applyFont="1" applyFill="1" applyBorder="1" applyAlignment="1">
      <alignment horizontal="justify" vertical="center" wrapText="1"/>
    </xf>
    <xf numFmtId="0" fontId="8" fillId="0" borderId="1" xfId="3" applyFont="1" applyFill="1" applyBorder="1" applyAlignment="1">
      <alignment vertical="center" wrapText="1"/>
    </xf>
    <xf numFmtId="0" fontId="8" fillId="0" borderId="1" xfId="3" applyFont="1" applyFill="1" applyBorder="1" applyAlignment="1">
      <alignment horizontal="justify" vertical="center" wrapText="1"/>
    </xf>
    <xf numFmtId="0" fontId="4" fillId="2" borderId="1" xfId="0" quotePrefix="1" applyFont="1" applyFill="1" applyBorder="1" applyAlignment="1">
      <alignment horizontal="justify" vertical="center" wrapText="1"/>
    </xf>
    <xf numFmtId="0" fontId="4" fillId="2" borderId="1" xfId="0" applyFont="1" applyFill="1" applyBorder="1" applyAlignment="1">
      <alignment horizontal="justify" vertical="center" wrapText="1"/>
    </xf>
    <xf numFmtId="0" fontId="8" fillId="2" borderId="1" xfId="0" applyFont="1" applyFill="1" applyBorder="1" applyAlignment="1" applyProtection="1">
      <alignment horizontal="justify" vertical="top" wrapText="1"/>
    </xf>
    <xf numFmtId="49" fontId="8" fillId="2" borderId="1" xfId="0" applyNumberFormat="1" applyFont="1" applyFill="1" applyBorder="1" applyAlignment="1" applyProtection="1">
      <alignment horizontal="justify" vertical="top" wrapText="1"/>
    </xf>
    <xf numFmtId="49" fontId="4" fillId="2"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8" fillId="2" borderId="1" xfId="3" quotePrefix="1" applyFont="1" applyFill="1" applyBorder="1" applyAlignment="1">
      <alignment horizontal="justify" vertical="center" wrapText="1"/>
    </xf>
    <xf numFmtId="0" fontId="14" fillId="0" borderId="1" xfId="3" applyFont="1" applyFill="1" applyBorder="1" applyAlignment="1">
      <alignment vertical="center" wrapText="1"/>
    </xf>
    <xf numFmtId="0" fontId="14" fillId="0" borderId="1" xfId="3" applyFont="1" applyFill="1" applyBorder="1" applyAlignment="1">
      <alignment horizontal="justify" vertical="center" wrapText="1"/>
    </xf>
    <xf numFmtId="0" fontId="14" fillId="4" borderId="1" xfId="4" applyFont="1" applyFill="1" applyBorder="1" applyAlignment="1">
      <alignment horizontal="justify" vertical="center" wrapText="1"/>
    </xf>
    <xf numFmtId="0" fontId="3" fillId="4" borderId="5" xfId="0" applyFont="1" applyFill="1" applyBorder="1" applyAlignment="1">
      <alignment vertical="center" wrapText="1"/>
    </xf>
    <xf numFmtId="0" fontId="3" fillId="4" borderId="5" xfId="0" applyFont="1" applyFill="1" applyBorder="1" applyAlignment="1">
      <alignment horizontal="justify" vertical="center" wrapText="1"/>
    </xf>
    <xf numFmtId="0" fontId="12" fillId="0" borderId="0" xfId="0" applyFont="1" applyAlignment="1" applyProtection="1">
      <alignment vertical="top"/>
    </xf>
    <xf numFmtId="49" fontId="12" fillId="0" borderId="0" xfId="0" applyNumberFormat="1" applyFont="1" applyAlignment="1" applyProtection="1">
      <alignment vertical="top"/>
    </xf>
    <xf numFmtId="0" fontId="11" fillId="0" borderId="0" xfId="0" applyFont="1" applyAlignment="1" applyProtection="1">
      <alignment vertical="top"/>
    </xf>
    <xf numFmtId="49" fontId="11" fillId="0" borderId="0" xfId="0" applyNumberFormat="1" applyFont="1" applyBorder="1" applyAlignment="1" applyProtection="1">
      <alignment vertical="top"/>
    </xf>
    <xf numFmtId="0" fontId="4" fillId="2" borderId="1" xfId="0" quotePrefix="1" applyFont="1" applyFill="1" applyBorder="1" applyAlignment="1" applyProtection="1">
      <alignment horizontal="justify" vertical="center" wrapText="1"/>
    </xf>
    <xf numFmtId="0" fontId="3" fillId="4" borderId="1" xfId="0" applyFont="1" applyFill="1" applyBorder="1" applyAlignment="1" applyProtection="1">
      <alignment vertical="center" wrapText="1"/>
    </xf>
    <xf numFmtId="0" fontId="3" fillId="4" borderId="1" xfId="0" applyFont="1" applyFill="1" applyBorder="1" applyAlignment="1" applyProtection="1">
      <alignment horizontal="justify" vertical="center" wrapText="1"/>
    </xf>
    <xf numFmtId="0" fontId="8" fillId="0" borderId="1" xfId="3" applyFont="1" applyBorder="1" applyAlignment="1" applyProtection="1">
      <alignment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justify" vertical="center" wrapText="1"/>
    </xf>
    <xf numFmtId="0" fontId="8" fillId="0" borderId="1" xfId="3" applyFont="1" applyBorder="1" applyAlignment="1" applyProtection="1">
      <alignment horizontal="justify" vertical="center" wrapText="1"/>
    </xf>
    <xf numFmtId="0" fontId="14" fillId="4" borderId="1" xfId="3" applyFont="1" applyFill="1" applyBorder="1" applyAlignment="1" applyProtection="1">
      <alignment horizontal="justify" vertical="center" wrapText="1"/>
    </xf>
    <xf numFmtId="0" fontId="14" fillId="4" borderId="1" xfId="3" applyFont="1" applyFill="1" applyBorder="1" applyAlignment="1" applyProtection="1">
      <alignment vertical="center" wrapText="1"/>
    </xf>
    <xf numFmtId="0" fontId="8" fillId="2" borderId="1" xfId="3" applyFont="1" applyFill="1" applyBorder="1" applyAlignment="1" applyProtection="1">
      <alignment vertical="center" wrapText="1"/>
    </xf>
    <xf numFmtId="0" fontId="8" fillId="2" borderId="1" xfId="3" applyFont="1" applyFill="1" applyBorder="1" applyAlignment="1" applyProtection="1">
      <alignment horizontal="justify" vertical="center" wrapText="1"/>
    </xf>
    <xf numFmtId="0" fontId="8" fillId="0" borderId="1" xfId="3" quotePrefix="1" applyFont="1" applyBorder="1" applyAlignment="1" applyProtection="1">
      <alignment horizontal="justify" vertical="center" wrapText="1"/>
    </xf>
    <xf numFmtId="0" fontId="2" fillId="0" borderId="1" xfId="0" applyFont="1" applyBorder="1" applyAlignment="1" applyProtection="1">
      <alignment vertical="center" wrapText="1"/>
    </xf>
    <xf numFmtId="0" fontId="4" fillId="2" borderId="1" xfId="0" applyFont="1" applyFill="1" applyBorder="1" applyAlignment="1" applyProtection="1">
      <alignment horizontal="justify" vertical="center" wrapText="1"/>
    </xf>
    <xf numFmtId="0" fontId="4" fillId="2" borderId="4" xfId="0" applyFont="1" applyFill="1" applyBorder="1" applyAlignment="1" applyProtection="1">
      <alignment horizontal="justify" vertical="center" wrapText="1"/>
    </xf>
    <xf numFmtId="0" fontId="4" fillId="2" borderId="0" xfId="0" quotePrefix="1" applyFont="1" applyFill="1" applyAlignment="1" applyProtection="1">
      <alignment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justify" vertical="center" wrapText="1"/>
    </xf>
    <xf numFmtId="0" fontId="24" fillId="0" borderId="0" xfId="0" applyFont="1" applyFill="1" applyAlignment="1" applyProtection="1">
      <alignment wrapText="1"/>
    </xf>
    <xf numFmtId="0" fontId="3" fillId="0" borderId="5" xfId="0" applyFont="1" applyFill="1" applyBorder="1" applyAlignment="1" applyProtection="1">
      <alignment vertical="center" wrapText="1"/>
    </xf>
    <xf numFmtId="0" fontId="3" fillId="0" borderId="5" xfId="0" applyFont="1" applyFill="1" applyBorder="1" applyAlignment="1" applyProtection="1">
      <alignment horizontal="justify" vertical="center" wrapText="1"/>
    </xf>
    <xf numFmtId="0" fontId="14" fillId="0" borderId="1" xfId="3" applyFont="1" applyFill="1" applyBorder="1" applyAlignment="1" applyProtection="1">
      <alignment vertical="center" wrapText="1"/>
    </xf>
    <xf numFmtId="0" fontId="14" fillId="0" borderId="1" xfId="3" applyFont="1" applyFill="1" applyBorder="1" applyAlignment="1" applyProtection="1">
      <alignment horizontal="justify" vertical="center" wrapText="1"/>
    </xf>
    <xf numFmtId="0" fontId="8" fillId="0" borderId="1" xfId="3" applyFont="1" applyFill="1" applyBorder="1" applyAlignment="1" applyProtection="1">
      <alignment vertical="center" wrapText="1"/>
    </xf>
    <xf numFmtId="0" fontId="8" fillId="0" borderId="1" xfId="3" applyFont="1" applyFill="1" applyBorder="1" applyAlignment="1" applyProtection="1">
      <alignment horizontal="justify" vertical="center" wrapText="1"/>
    </xf>
    <xf numFmtId="0" fontId="4" fillId="0" borderId="1" xfId="0" quotePrefix="1" applyFont="1" applyBorder="1" applyAlignment="1" applyProtection="1">
      <alignment horizontal="justify" vertical="center" wrapText="1"/>
    </xf>
    <xf numFmtId="0" fontId="14" fillId="4" borderId="1" xfId="4" applyFont="1" applyFill="1" applyBorder="1" applyAlignment="1" applyProtection="1">
      <alignment horizontal="justify" vertical="center" wrapText="1"/>
    </xf>
    <xf numFmtId="0" fontId="14" fillId="0" borderId="1" xfId="3" applyFont="1" applyBorder="1" applyAlignment="1" applyProtection="1">
      <alignment horizontal="justify" vertical="center" wrapText="1"/>
    </xf>
    <xf numFmtId="0" fontId="14" fillId="6" borderId="1" xfId="3" applyFont="1" applyFill="1" applyBorder="1" applyAlignment="1" applyProtection="1">
      <alignment vertical="center" wrapText="1"/>
    </xf>
    <xf numFmtId="0" fontId="14" fillId="6" borderId="1" xfId="3" applyFont="1" applyFill="1" applyBorder="1" applyAlignment="1" applyProtection="1">
      <alignment horizontal="justify" vertical="center" wrapText="1"/>
    </xf>
    <xf numFmtId="0" fontId="4" fillId="2" borderId="1" xfId="0" applyFont="1" applyFill="1" applyBorder="1" applyAlignment="1" applyProtection="1">
      <alignment vertical="center" wrapText="1"/>
    </xf>
    <xf numFmtId="0" fontId="8" fillId="0" borderId="1" xfId="3" applyFont="1" applyBorder="1" applyAlignment="1" applyProtection="1">
      <alignment vertical="top" wrapText="1"/>
    </xf>
    <xf numFmtId="0" fontId="8" fillId="0" borderId="1" xfId="4" quotePrefix="1" applyFont="1" applyBorder="1" applyAlignment="1" applyProtection="1">
      <alignment horizontal="justify" vertical="center" wrapText="1"/>
    </xf>
    <xf numFmtId="0" fontId="8" fillId="4" borderId="1" xfId="4" applyFont="1" applyFill="1" applyBorder="1" applyAlignment="1" applyProtection="1">
      <alignment horizontal="justify" vertical="center" wrapText="1"/>
    </xf>
    <xf numFmtId="0" fontId="4" fillId="2" borderId="5" xfId="0" applyFont="1" applyFill="1" applyBorder="1" applyAlignment="1" applyProtection="1">
      <alignment vertical="center" wrapText="1"/>
    </xf>
    <xf numFmtId="0" fontId="4" fillId="2" borderId="5" xfId="0" applyFont="1" applyFill="1" applyBorder="1" applyAlignment="1" applyProtection="1">
      <alignment horizontal="justify" vertical="center" wrapText="1"/>
    </xf>
    <xf numFmtId="0" fontId="4" fillId="0" borderId="5" xfId="0" applyFont="1" applyBorder="1" applyAlignment="1" applyProtection="1">
      <alignment vertical="center" wrapText="1"/>
    </xf>
    <xf numFmtId="0" fontId="4" fillId="0" borderId="5" xfId="0" applyFont="1" applyBorder="1" applyAlignment="1" applyProtection="1">
      <alignment horizontal="justify" vertical="center" wrapText="1"/>
    </xf>
    <xf numFmtId="0" fontId="14" fillId="0" borderId="1" xfId="3" applyFont="1" applyBorder="1" applyAlignment="1" applyProtection="1">
      <alignment vertical="center" wrapText="1"/>
    </xf>
    <xf numFmtId="0" fontId="7" fillId="0" borderId="0" xfId="0" applyFont="1" applyAlignment="1" applyProtection="1">
      <alignment horizontal="center" vertical="top"/>
    </xf>
    <xf numFmtId="0" fontId="8" fillId="5" borderId="6" xfId="0" applyFont="1" applyFill="1" applyBorder="1" applyAlignment="1" applyProtection="1">
      <alignment horizontal="right" vertical="top" wrapText="1"/>
      <protection locked="0"/>
    </xf>
    <xf numFmtId="0" fontId="8" fillId="5" borderId="7" xfId="0" applyFont="1" applyFill="1" applyBorder="1" applyAlignment="1" applyProtection="1">
      <alignment horizontal="right" vertical="top" wrapText="1"/>
      <protection locked="0"/>
    </xf>
    <xf numFmtId="0" fontId="8" fillId="5" borderId="8" xfId="0" applyFont="1" applyFill="1" applyBorder="1" applyAlignment="1" applyProtection="1">
      <alignment horizontal="right" vertical="top" wrapText="1"/>
      <protection locked="0"/>
    </xf>
    <xf numFmtId="0" fontId="3" fillId="3" borderId="13" xfId="0" applyFont="1" applyFill="1" applyBorder="1" applyAlignment="1">
      <alignment vertical="center" wrapText="1"/>
    </xf>
    <xf numFmtId="0" fontId="0" fillId="3" borderId="0" xfId="0" applyFill="1" applyBorder="1" applyAlignment="1">
      <alignment vertical="center" wrapText="1"/>
    </xf>
    <xf numFmtId="0" fontId="0" fillId="3" borderId="3" xfId="0" applyFill="1" applyBorder="1" applyAlignment="1">
      <alignment vertical="center" wrapText="1"/>
    </xf>
    <xf numFmtId="0" fontId="8" fillId="0" borderId="0" xfId="0" applyFont="1" applyAlignment="1" applyProtection="1">
      <alignment vertical="top" wrapText="1"/>
      <protection locked="0"/>
    </xf>
    <xf numFmtId="0" fontId="8" fillId="0" borderId="0" xfId="0" applyFont="1" applyProtection="1">
      <protection locked="0"/>
    </xf>
    <xf numFmtId="0" fontId="8" fillId="0" borderId="2" xfId="0" applyFont="1" applyBorder="1" applyAlignment="1" applyProtection="1">
      <alignment vertical="top" wrapText="1"/>
      <protection locked="0"/>
    </xf>
    <xf numFmtId="0" fontId="8" fillId="0" borderId="8" xfId="0" applyFont="1" applyFill="1" applyBorder="1" applyAlignment="1" applyProtection="1">
      <alignment horizontal="right" vertical="top" wrapText="1"/>
      <protection locked="0"/>
    </xf>
    <xf numFmtId="0" fontId="8" fillId="0" borderId="1" xfId="0" applyFont="1" applyFill="1" applyBorder="1" applyAlignment="1" applyProtection="1">
      <alignment horizontal="right"/>
      <protection locked="0"/>
    </xf>
    <xf numFmtId="0" fontId="8" fillId="2" borderId="6" xfId="0" applyFont="1" applyFill="1" applyBorder="1" applyAlignment="1" applyProtection="1">
      <alignment horizontal="right" vertical="top" wrapText="1"/>
    </xf>
    <xf numFmtId="0" fontId="8" fillId="2" borderId="7" xfId="0" applyFont="1" applyFill="1" applyBorder="1" applyAlignment="1" applyProtection="1">
      <alignment horizontal="right" vertical="top" wrapText="1"/>
    </xf>
    <xf numFmtId="0" fontId="8" fillId="2" borderId="8" xfId="0" applyFont="1" applyFill="1" applyBorder="1" applyAlignment="1" applyProtection="1">
      <alignment horizontal="right" vertical="top" wrapText="1"/>
    </xf>
    <xf numFmtId="0" fontId="8" fillId="0" borderId="7" xfId="0" applyFont="1" applyFill="1" applyBorder="1" applyAlignment="1" applyProtection="1">
      <alignment horizontal="right" vertical="top" wrapText="1"/>
      <protection locked="0"/>
    </xf>
    <xf numFmtId="0" fontId="0" fillId="0" borderId="7" xfId="0" applyFill="1" applyBorder="1" applyAlignment="1" applyProtection="1">
      <alignment horizontal="right" vertical="top" wrapText="1"/>
      <protection locked="0"/>
    </xf>
    <xf numFmtId="0" fontId="0" fillId="0" borderId="8" xfId="0" applyFill="1" applyBorder="1" applyAlignment="1" applyProtection="1">
      <alignment horizontal="right" vertical="top" wrapText="1"/>
      <protection locked="0"/>
    </xf>
    <xf numFmtId="0" fontId="14" fillId="4" borderId="6" xfId="0" applyFont="1" applyFill="1" applyBorder="1" applyAlignment="1" applyProtection="1">
      <alignment vertical="top" wrapText="1"/>
    </xf>
    <xf numFmtId="0" fontId="14" fillId="4" borderId="7" xfId="0" applyFont="1" applyFill="1" applyBorder="1" applyAlignment="1" applyProtection="1"/>
    <xf numFmtId="0" fontId="23" fillId="4" borderId="7" xfId="0" applyFont="1" applyFill="1" applyBorder="1" applyAlignment="1"/>
    <xf numFmtId="0" fontId="23" fillId="4" borderId="8" xfId="0" applyFont="1" applyFill="1" applyBorder="1" applyAlignment="1"/>
    <xf numFmtId="0" fontId="3" fillId="3" borderId="13"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3" xfId="0" applyFill="1" applyBorder="1" applyAlignment="1" applyProtection="1">
      <alignment vertical="center" wrapText="1"/>
    </xf>
    <xf numFmtId="0" fontId="23" fillId="4" borderId="7" xfId="0" applyFont="1" applyFill="1" applyBorder="1" applyAlignment="1" applyProtection="1"/>
    <xf numFmtId="0" fontId="23" fillId="4" borderId="8" xfId="0" applyFont="1" applyFill="1" applyBorder="1" applyAlignment="1" applyProtection="1"/>
    <xf numFmtId="0" fontId="3" fillId="3" borderId="9" xfId="0" applyFont="1" applyFill="1" applyBorder="1" applyAlignment="1" applyProtection="1">
      <alignment vertical="center" wrapText="1"/>
    </xf>
    <xf numFmtId="0" fontId="8" fillId="0" borderId="6" xfId="0" applyFont="1" applyFill="1" applyBorder="1" applyAlignment="1" applyProtection="1">
      <alignment horizontal="right" vertical="top" wrapText="1"/>
      <protection locked="0"/>
    </xf>
    <xf numFmtId="0" fontId="0" fillId="2" borderId="7" xfId="0" applyFill="1" applyBorder="1" applyAlignment="1" applyProtection="1">
      <alignment horizontal="right" vertical="top" wrapText="1"/>
    </xf>
    <xf numFmtId="0" fontId="0" fillId="2" borderId="8" xfId="0" applyFill="1" applyBorder="1" applyAlignment="1" applyProtection="1">
      <alignment horizontal="right" vertical="top" wrapText="1"/>
    </xf>
    <xf numFmtId="0" fontId="14" fillId="4" borderId="7" xfId="0" applyFont="1" applyFill="1" applyBorder="1" applyAlignment="1" applyProtection="1">
      <alignment horizontal="right" vertical="top" wrapText="1"/>
    </xf>
    <xf numFmtId="0" fontId="14" fillId="4" borderId="7" xfId="0" applyFont="1" applyFill="1" applyBorder="1" applyAlignment="1" applyProtection="1">
      <alignment horizontal="right"/>
    </xf>
    <xf numFmtId="0" fontId="23" fillId="4" borderId="7" xfId="0" applyFont="1" applyFill="1" applyBorder="1" applyAlignment="1" applyProtection="1">
      <alignment horizontal="right"/>
    </xf>
    <xf numFmtId="0" fontId="23" fillId="4" borderId="8" xfId="0" applyFont="1" applyFill="1" applyBorder="1" applyAlignment="1" applyProtection="1">
      <alignment horizontal="right"/>
    </xf>
    <xf numFmtId="0" fontId="14" fillId="0" borderId="7" xfId="0" applyFont="1" applyFill="1" applyBorder="1" applyAlignment="1" applyProtection="1">
      <alignment horizontal="right" vertical="top" wrapText="1"/>
      <protection locked="0"/>
    </xf>
    <xf numFmtId="0" fontId="23" fillId="0" borderId="7" xfId="0" applyFont="1" applyFill="1" applyBorder="1" applyAlignment="1" applyProtection="1">
      <alignment horizontal="right" vertical="top" wrapText="1"/>
      <protection locked="0"/>
    </xf>
    <xf numFmtId="0" fontId="23" fillId="0" borderId="8" xfId="0" applyFont="1" applyFill="1" applyBorder="1" applyAlignment="1" applyProtection="1">
      <alignment horizontal="right" vertical="top" wrapText="1"/>
      <protection locked="0"/>
    </xf>
    <xf numFmtId="0" fontId="23" fillId="4" borderId="7" xfId="0" applyFont="1" applyFill="1" applyBorder="1" applyAlignment="1" applyProtection="1">
      <alignment horizontal="right" vertical="top" wrapText="1"/>
    </xf>
    <xf numFmtId="0" fontId="23" fillId="4" borderId="8" xfId="0" applyFont="1" applyFill="1" applyBorder="1" applyAlignment="1" applyProtection="1">
      <alignment horizontal="right" vertical="top" wrapText="1"/>
    </xf>
    <xf numFmtId="0" fontId="0" fillId="2" borderId="7" xfId="0" applyFont="1" applyFill="1" applyBorder="1" applyAlignment="1" applyProtection="1">
      <alignment horizontal="right" vertical="top" wrapText="1"/>
    </xf>
    <xf numFmtId="0" fontId="0" fillId="2" borderId="8" xfId="0" applyFont="1" applyFill="1" applyBorder="1" applyAlignment="1" applyProtection="1">
      <alignment horizontal="right" vertical="top" wrapText="1"/>
    </xf>
    <xf numFmtId="0" fontId="14" fillId="4" borderId="6" xfId="0" applyFont="1" applyFill="1" applyBorder="1" applyAlignment="1" applyProtection="1">
      <alignment horizontal="right" vertical="top" wrapText="1"/>
    </xf>
    <xf numFmtId="0" fontId="14" fillId="4" borderId="7" xfId="0" applyFont="1" applyFill="1" applyBorder="1" applyAlignment="1" applyProtection="1">
      <alignment horizontal="right" wrapText="1"/>
    </xf>
    <xf numFmtId="0" fontId="23" fillId="4" borderId="7" xfId="0" applyFont="1" applyFill="1" applyBorder="1" applyAlignment="1" applyProtection="1">
      <alignment horizontal="right" wrapText="1"/>
    </xf>
    <xf numFmtId="0" fontId="23" fillId="4" borderId="8" xfId="0" applyFont="1" applyFill="1" applyBorder="1" applyAlignment="1" applyProtection="1">
      <alignment horizontal="right" wrapText="1"/>
    </xf>
    <xf numFmtId="0" fontId="8" fillId="0" borderId="8" xfId="0" applyFont="1" applyBorder="1" applyAlignment="1" applyProtection="1">
      <alignment horizontal="right" vertical="top" wrapText="1"/>
      <protection locked="0"/>
    </xf>
    <xf numFmtId="0" fontId="8" fillId="0" borderId="1" xfId="0" applyFont="1" applyBorder="1" applyAlignment="1" applyProtection="1">
      <alignment horizontal="right"/>
      <protection locked="0"/>
    </xf>
    <xf numFmtId="0" fontId="14" fillId="0" borderId="6" xfId="0" applyFont="1" applyBorder="1" applyAlignment="1" applyProtection="1">
      <alignment horizontal="center" vertical="top" wrapText="1"/>
    </xf>
    <xf numFmtId="0" fontId="14" fillId="0" borderId="7" xfId="0" applyFont="1" applyBorder="1" applyProtection="1"/>
    <xf numFmtId="0" fontId="14" fillId="0" borderId="8" xfId="0" applyFont="1" applyBorder="1" applyProtection="1"/>
    <xf numFmtId="0" fontId="8" fillId="0" borderId="7" xfId="0" applyFont="1" applyFill="1" applyBorder="1" applyAlignment="1" applyProtection="1">
      <alignment vertical="top" wrapText="1"/>
      <protection locked="0"/>
    </xf>
    <xf numFmtId="0" fontId="8" fillId="0" borderId="7" xfId="0" applyFont="1" applyFill="1" applyBorder="1" applyAlignment="1" applyProtection="1">
      <protection locked="0"/>
    </xf>
    <xf numFmtId="0" fontId="8" fillId="0" borderId="8" xfId="0" applyFont="1" applyFill="1" applyBorder="1" applyAlignment="1" applyProtection="1">
      <protection locked="0"/>
    </xf>
    <xf numFmtId="0" fontId="8" fillId="0" borderId="6" xfId="0" applyFont="1" applyFill="1" applyBorder="1" applyAlignment="1" applyProtection="1">
      <alignment vertical="top" wrapText="1"/>
      <protection locked="0"/>
    </xf>
    <xf numFmtId="0" fontId="8" fillId="0" borderId="8" xfId="0" applyFont="1" applyFill="1" applyBorder="1" applyAlignment="1" applyProtection="1">
      <alignment vertical="top" wrapText="1"/>
      <protection locked="0"/>
    </xf>
    <xf numFmtId="0" fontId="14" fillId="0" borderId="7" xfId="0" applyFont="1" applyFill="1" applyBorder="1" applyAlignment="1" applyProtection="1">
      <alignment vertical="top" wrapText="1"/>
      <protection locked="0"/>
    </xf>
    <xf numFmtId="0" fontId="14" fillId="0" borderId="7" xfId="0" applyFont="1" applyFill="1" applyBorder="1" applyAlignment="1" applyProtection="1">
      <protection locked="0"/>
    </xf>
    <xf numFmtId="0" fontId="14" fillId="0" borderId="8" xfId="0" applyFont="1" applyFill="1" applyBorder="1" applyAlignment="1" applyProtection="1">
      <protection locked="0"/>
    </xf>
    <xf numFmtId="0" fontId="14" fillId="0" borderId="6" xfId="0" applyFont="1" applyFill="1" applyBorder="1" applyAlignment="1" applyProtection="1">
      <alignment vertical="top" wrapText="1"/>
      <protection locked="0"/>
    </xf>
    <xf numFmtId="0" fontId="14" fillId="0" borderId="8" xfId="0" applyFont="1" applyFill="1" applyBorder="1" applyAlignment="1" applyProtection="1">
      <alignment vertical="top" wrapText="1"/>
      <protection locked="0"/>
    </xf>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9" xfId="0" applyFont="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4" fillId="0" borderId="8" xfId="0" applyFont="1" applyFill="1" applyBorder="1" applyAlignment="1" applyProtection="1">
      <alignment horizontal="right" vertical="top" wrapText="1"/>
      <protection locked="0"/>
    </xf>
    <xf numFmtId="0" fontId="14" fillId="0" borderId="1" xfId="0" applyFont="1" applyFill="1" applyBorder="1" applyAlignment="1" applyProtection="1">
      <alignment horizontal="right"/>
      <protection locked="0"/>
    </xf>
    <xf numFmtId="0" fontId="14" fillId="0" borderId="1" xfId="0" applyFont="1" applyFill="1" applyBorder="1" applyAlignment="1" applyProtection="1">
      <alignment horizontal="right" vertical="top" wrapText="1"/>
      <protection locked="0"/>
    </xf>
    <xf numFmtId="0" fontId="8" fillId="0" borderId="1" xfId="0" applyFont="1" applyFill="1" applyBorder="1" applyAlignment="1" applyProtection="1">
      <alignment horizontal="right" vertical="top" wrapText="1"/>
      <protection locked="0"/>
    </xf>
    <xf numFmtId="0" fontId="8" fillId="2" borderId="1" xfId="0" applyFont="1" applyFill="1" applyBorder="1" applyAlignment="1" applyProtection="1">
      <alignment horizontal="right"/>
    </xf>
    <xf numFmtId="2" fontId="3" fillId="3" borderId="9" xfId="0" applyNumberFormat="1" applyFont="1" applyFill="1" applyBorder="1" applyAlignment="1">
      <alignment vertical="center" wrapText="1"/>
    </xf>
    <xf numFmtId="2" fontId="0" fillId="3" borderId="3" xfId="0" applyNumberFormat="1" applyFill="1" applyBorder="1" applyAlignment="1">
      <alignment vertical="center" wrapText="1"/>
    </xf>
    <xf numFmtId="0" fontId="14" fillId="0" borderId="6" xfId="0" applyFont="1" applyFill="1" applyBorder="1" applyAlignment="1" applyProtection="1">
      <alignment horizontal="right" vertical="top" wrapText="1"/>
      <protection locked="0"/>
    </xf>
    <xf numFmtId="0" fontId="14" fillId="4" borderId="8" xfId="0" applyFont="1" applyFill="1" applyBorder="1" applyAlignment="1" applyProtection="1">
      <alignment horizontal="right" vertical="top" wrapText="1"/>
    </xf>
    <xf numFmtId="0" fontId="14" fillId="4" borderId="1" xfId="0" applyFont="1" applyFill="1" applyBorder="1" applyAlignment="1" applyProtection="1">
      <alignment horizontal="right"/>
    </xf>
    <xf numFmtId="0" fontId="14" fillId="4" borderId="1" xfId="0" applyFont="1" applyFill="1" applyBorder="1" applyAlignment="1" applyProtection="1">
      <alignment horizontal="right" vertical="top" wrapText="1"/>
    </xf>
    <xf numFmtId="0" fontId="14" fillId="2" borderId="8" xfId="0" applyFont="1" applyFill="1" applyBorder="1" applyAlignment="1" applyProtection="1">
      <alignment horizontal="right" vertical="top" wrapText="1"/>
    </xf>
    <xf numFmtId="0" fontId="14" fillId="2" borderId="1" xfId="0" applyFont="1" applyFill="1" applyBorder="1" applyAlignment="1" applyProtection="1">
      <alignment horizontal="right"/>
    </xf>
    <xf numFmtId="0" fontId="8" fillId="2" borderId="1" xfId="0" applyFont="1" applyFill="1" applyBorder="1" applyAlignment="1" applyProtection="1">
      <alignment horizontal="right" vertical="top" wrapText="1"/>
    </xf>
    <xf numFmtId="0" fontId="14" fillId="0" borderId="1" xfId="0" applyFont="1" applyBorder="1" applyAlignment="1" applyProtection="1">
      <alignment horizontal="center" vertical="top" wrapText="1"/>
    </xf>
    <xf numFmtId="0" fontId="14" fillId="0" borderId="1" xfId="0" applyFont="1" applyBorder="1" applyProtection="1"/>
    <xf numFmtId="0" fontId="14" fillId="0" borderId="7" xfId="0" applyFont="1" applyFill="1" applyBorder="1" applyAlignment="1" applyProtection="1">
      <alignment horizontal="right"/>
      <protection locked="0"/>
    </xf>
    <xf numFmtId="0" fontId="23" fillId="0" borderId="7" xfId="0" applyFont="1" applyFill="1" applyBorder="1" applyAlignment="1" applyProtection="1">
      <alignment horizontal="right"/>
      <protection locked="0"/>
    </xf>
    <xf numFmtId="0" fontId="23" fillId="0" borderId="8" xfId="0" applyFont="1" applyFill="1" applyBorder="1" applyAlignment="1" applyProtection="1">
      <alignment horizontal="right"/>
      <protection locked="0"/>
    </xf>
    <xf numFmtId="0" fontId="0" fillId="5" borderId="7" xfId="0" applyFill="1" applyBorder="1" applyAlignment="1" applyProtection="1">
      <alignment horizontal="right" wrapText="1"/>
      <protection locked="0"/>
    </xf>
    <xf numFmtId="0" fontId="0" fillId="5" borderId="8" xfId="0" applyFill="1" applyBorder="1" applyAlignment="1" applyProtection="1">
      <alignment horizontal="right" wrapText="1"/>
      <protection locked="0"/>
    </xf>
    <xf numFmtId="0" fontId="8" fillId="5" borderId="1" xfId="0" applyFont="1" applyFill="1" applyBorder="1" applyAlignment="1" applyProtection="1">
      <alignment horizontal="right" vertical="top" wrapText="1"/>
      <protection locked="0"/>
    </xf>
    <xf numFmtId="0" fontId="8" fillId="5" borderId="1" xfId="0" applyFont="1" applyFill="1" applyBorder="1" applyAlignment="1" applyProtection="1">
      <alignment horizontal="right"/>
      <protection locked="0"/>
    </xf>
    <xf numFmtId="0" fontId="4" fillId="0" borderId="6" xfId="0" applyFont="1" applyFill="1" applyBorder="1" applyAlignment="1" applyProtection="1">
      <alignment horizontal="right" vertical="top" wrapText="1"/>
      <protection locked="0"/>
    </xf>
    <xf numFmtId="0" fontId="4" fillId="0" borderId="7" xfId="0" applyFont="1" applyFill="1" applyBorder="1" applyAlignment="1" applyProtection="1">
      <alignment horizontal="right" vertical="top" wrapText="1"/>
      <protection locked="0"/>
    </xf>
    <xf numFmtId="0" fontId="4" fillId="0" borderId="8" xfId="0" applyFont="1" applyFill="1" applyBorder="1" applyAlignment="1" applyProtection="1">
      <alignment horizontal="right" vertical="top" wrapText="1"/>
      <protection locked="0"/>
    </xf>
    <xf numFmtId="0" fontId="8" fillId="2" borderId="6" xfId="0" applyFont="1" applyFill="1" applyBorder="1" applyAlignment="1" applyProtection="1">
      <alignment horizontal="right" vertical="center" wrapText="1"/>
    </xf>
    <xf numFmtId="0" fontId="8" fillId="2" borderId="7" xfId="0" applyFont="1" applyFill="1" applyBorder="1" applyAlignment="1" applyProtection="1">
      <alignment horizontal="right" vertical="center" wrapText="1"/>
    </xf>
    <xf numFmtId="0" fontId="8" fillId="2" borderId="8" xfId="0" applyFont="1" applyFill="1" applyBorder="1" applyAlignment="1" applyProtection="1">
      <alignment horizontal="right" vertical="center" wrapText="1"/>
    </xf>
    <xf numFmtId="0" fontId="8" fillId="0" borderId="1" xfId="0" applyFont="1" applyFill="1" applyBorder="1" applyAlignment="1" applyProtection="1">
      <alignment vertical="top" wrapText="1"/>
      <protection locked="0"/>
    </xf>
    <xf numFmtId="0" fontId="17" fillId="0" borderId="1" xfId="0" applyFont="1" applyFill="1" applyBorder="1" applyAlignment="1" applyProtection="1">
      <alignment vertical="top" wrapText="1"/>
      <protection locked="0"/>
    </xf>
    <xf numFmtId="0" fontId="18" fillId="0" borderId="1" xfId="1" applyFont="1" applyFill="1" applyBorder="1" applyAlignment="1" applyProtection="1">
      <alignment vertical="top" wrapText="1"/>
      <protection locked="0"/>
    </xf>
    <xf numFmtId="0" fontId="8" fillId="0" borderId="1" xfId="0" applyFont="1" applyFill="1" applyBorder="1" applyAlignment="1" applyProtection="1">
      <alignment wrapText="1"/>
      <protection locked="0"/>
    </xf>
    <xf numFmtId="0" fontId="17" fillId="0" borderId="1" xfId="0" applyFont="1" applyFill="1" applyBorder="1" applyAlignment="1" applyProtection="1">
      <alignment wrapText="1"/>
      <protection locked="0"/>
    </xf>
    <xf numFmtId="0" fontId="12" fillId="0" borderId="2" xfId="0" applyFont="1" applyBorder="1" applyAlignment="1" applyProtection="1">
      <alignment horizontal="center"/>
    </xf>
    <xf numFmtId="0" fontId="0" fillId="0" borderId="2" xfId="0" applyBorder="1" applyProtection="1"/>
    <xf numFmtId="0" fontId="7" fillId="0" borderId="3" xfId="0" applyFont="1" applyBorder="1" applyAlignment="1" applyProtection="1">
      <alignment horizontal="center" vertical="top"/>
    </xf>
    <xf numFmtId="0" fontId="0" fillId="0" borderId="3" xfId="0" applyBorder="1" applyProtection="1"/>
    <xf numFmtId="0" fontId="7" fillId="0" borderId="2" xfId="0" applyFont="1" applyBorder="1" applyAlignment="1" applyProtection="1">
      <alignment vertical="center" shrinkToFit="1"/>
    </xf>
    <xf numFmtId="0" fontId="11" fillId="0" borderId="0" xfId="0" applyFont="1" applyAlignment="1" applyProtection="1">
      <alignment horizontal="left" vertical="top"/>
    </xf>
    <xf numFmtId="0" fontId="12" fillId="0" borderId="0" xfId="0" applyFont="1" applyAlignment="1" applyProtection="1">
      <alignment horizontal="center" vertical="top"/>
    </xf>
    <xf numFmtId="0" fontId="0" fillId="0" borderId="0" xfId="0" applyProtection="1"/>
    <xf numFmtId="14" fontId="8" fillId="0" borderId="2" xfId="0" applyNumberFormat="1" applyFont="1" applyBorder="1" applyAlignment="1" applyProtection="1">
      <alignment horizontal="left" vertical="top"/>
      <protection locked="0"/>
    </xf>
    <xf numFmtId="0" fontId="8" fillId="0" borderId="2" xfId="0" applyFont="1" applyBorder="1" applyProtection="1">
      <protection locked="0"/>
    </xf>
    <xf numFmtId="49" fontId="14" fillId="0" borderId="4" xfId="0" applyNumberFormat="1" applyFont="1" applyBorder="1" applyAlignment="1" applyProtection="1">
      <alignment horizontal="center" vertical="top" wrapText="1"/>
    </xf>
    <xf numFmtId="49" fontId="0" fillId="0" borderId="5" xfId="0" applyNumberFormat="1" applyBorder="1" applyProtection="1"/>
    <xf numFmtId="0" fontId="14" fillId="3" borderId="1" xfId="0" applyFont="1" applyFill="1" applyBorder="1" applyAlignment="1" applyProtection="1">
      <alignment vertical="top" wrapText="1"/>
    </xf>
    <xf numFmtId="0" fontId="0" fillId="3" borderId="1" xfId="0" applyFill="1" applyBorder="1" applyProtection="1"/>
    <xf numFmtId="0" fontId="23" fillId="0" borderId="7" xfId="0" applyFont="1" applyBorder="1" applyAlignment="1" applyProtection="1">
      <alignment wrapText="1"/>
    </xf>
    <xf numFmtId="0" fontId="23" fillId="0" borderId="8" xfId="0" applyFont="1" applyBorder="1" applyAlignment="1" applyProtection="1">
      <alignment wrapText="1"/>
    </xf>
    <xf numFmtId="0" fontId="0" fillId="2" borderId="7" xfId="0" applyFill="1" applyBorder="1" applyAlignment="1" applyProtection="1">
      <alignment horizontal="right" wrapText="1"/>
    </xf>
    <xf numFmtId="0" fontId="0" fillId="2" borderId="8" xfId="0" applyFill="1" applyBorder="1" applyAlignment="1" applyProtection="1">
      <alignment horizontal="right" wrapText="1"/>
    </xf>
    <xf numFmtId="0" fontId="14" fillId="0" borderId="1" xfId="0" applyFont="1" applyBorder="1" applyAlignment="1" applyProtection="1">
      <alignment horizontal="right" vertical="top" wrapText="1"/>
      <protection locked="0"/>
    </xf>
    <xf numFmtId="0" fontId="14" fillId="0" borderId="1" xfId="0" applyFont="1" applyBorder="1" applyAlignment="1" applyProtection="1">
      <alignment horizontal="right" vertical="top"/>
      <protection locked="0"/>
    </xf>
    <xf numFmtId="0" fontId="8" fillId="0" borderId="1" xfId="0" applyFont="1" applyBorder="1" applyAlignment="1" applyProtection="1">
      <alignment horizontal="right" vertical="top" wrapText="1"/>
      <protection locked="0"/>
    </xf>
    <xf numFmtId="0" fontId="8" fillId="0" borderId="1" xfId="0" applyFont="1" applyBorder="1" applyAlignment="1" applyProtection="1">
      <alignment horizontal="right" vertical="top"/>
      <protection locked="0"/>
    </xf>
    <xf numFmtId="0" fontId="14" fillId="4" borderId="1" xfId="0" applyFont="1" applyFill="1" applyBorder="1" applyAlignment="1" applyProtection="1">
      <alignment horizontal="right" vertical="top"/>
    </xf>
    <xf numFmtId="0" fontId="8" fillId="0" borderId="1" xfId="0" applyFont="1" applyFill="1" applyBorder="1" applyAlignment="1" applyProtection="1">
      <alignment horizontal="right" vertical="top"/>
      <protection locked="0"/>
    </xf>
    <xf numFmtId="0" fontId="3" fillId="0" borderId="6" xfId="0" applyFont="1" applyBorder="1" applyAlignment="1" applyProtection="1">
      <alignment horizontal="center" vertical="center" wrapText="1"/>
    </xf>
    <xf numFmtId="0" fontId="0" fillId="0" borderId="8" xfId="0" applyBorder="1" applyAlignment="1" applyProtection="1">
      <alignment horizontal="center" vertical="center" wrapText="1"/>
    </xf>
    <xf numFmtId="0" fontId="3" fillId="0" borderId="9" xfId="0" applyFont="1" applyBorder="1" applyAlignment="1" applyProtection="1">
      <alignment horizontal="center" vertical="center" wrapText="1"/>
    </xf>
    <xf numFmtId="0" fontId="0" fillId="0" borderId="10" xfId="0" applyBorder="1" applyAlignment="1" applyProtection="1">
      <alignment wrapText="1"/>
    </xf>
    <xf numFmtId="0" fontId="0" fillId="0" borderId="11" xfId="0" applyBorder="1" applyAlignment="1" applyProtection="1">
      <alignment wrapText="1"/>
    </xf>
    <xf numFmtId="0" fontId="0" fillId="0" borderId="12" xfId="0" applyBorder="1" applyAlignment="1" applyProtection="1">
      <alignment wrapText="1"/>
    </xf>
    <xf numFmtId="0" fontId="0" fillId="0" borderId="7" xfId="0" applyBorder="1" applyAlignment="1" applyProtection="1">
      <alignment horizontal="center" vertical="center" wrapText="1"/>
    </xf>
    <xf numFmtId="0" fontId="14" fillId="0" borderId="1" xfId="0" applyFont="1" applyFill="1" applyBorder="1" applyAlignment="1" applyProtection="1">
      <alignment horizontal="right" vertical="top"/>
      <protection locked="0"/>
    </xf>
    <xf numFmtId="0" fontId="14" fillId="6" borderId="7" xfId="0" applyFont="1" applyFill="1" applyBorder="1" applyAlignment="1" applyProtection="1">
      <alignment horizontal="right" vertical="top" wrapText="1"/>
    </xf>
    <xf numFmtId="0" fontId="14" fillId="6" borderId="7" xfId="0" applyFont="1" applyFill="1" applyBorder="1" applyAlignment="1" applyProtection="1">
      <alignment horizontal="right" wrapText="1"/>
    </xf>
    <xf numFmtId="0" fontId="23" fillId="6" borderId="7" xfId="0" applyFont="1" applyFill="1" applyBorder="1" applyAlignment="1" applyProtection="1">
      <alignment horizontal="right" wrapText="1"/>
    </xf>
    <xf numFmtId="0" fontId="23" fillId="6" borderId="8" xfId="0" applyFont="1" applyFill="1" applyBorder="1" applyAlignment="1" applyProtection="1">
      <alignment horizontal="right" wrapText="1"/>
    </xf>
    <xf numFmtId="0" fontId="8" fillId="4" borderId="6" xfId="0" applyFont="1" applyFill="1" applyBorder="1" applyAlignment="1" applyProtection="1">
      <alignment vertical="top" wrapText="1"/>
    </xf>
    <xf numFmtId="0" fontId="8" fillId="4" borderId="7" xfId="0" applyFont="1" applyFill="1" applyBorder="1" applyAlignment="1" applyProtection="1">
      <alignment wrapText="1"/>
    </xf>
    <xf numFmtId="0" fontId="0" fillId="4" borderId="7" xfId="0" applyFill="1" applyBorder="1" applyAlignment="1" applyProtection="1">
      <alignment wrapText="1"/>
    </xf>
    <xf numFmtId="0" fontId="0" fillId="4" borderId="8" xfId="0" applyFill="1" applyBorder="1" applyAlignment="1" applyProtection="1">
      <alignment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2" fillId="0" borderId="0" xfId="0" applyFont="1" applyAlignment="1" applyProtection="1">
      <alignment horizontal="center" vertical="top"/>
      <protection locked="0"/>
    </xf>
    <xf numFmtId="0" fontId="0" fillId="0" borderId="0" xfId="0" applyProtection="1">
      <protection locked="0"/>
    </xf>
    <xf numFmtId="0" fontId="28" fillId="0" borderId="1" xfId="3" applyFont="1" applyBorder="1" applyAlignment="1" applyProtection="1">
      <alignment horizontal="justify" vertical="center" wrapText="1"/>
    </xf>
    <xf numFmtId="0" fontId="28" fillId="0" borderId="1" xfId="3" applyFont="1" applyBorder="1" applyAlignment="1">
      <alignment horizontal="justify" vertical="center" wrapText="1"/>
    </xf>
    <xf numFmtId="0" fontId="16" fillId="0" borderId="5" xfId="0" quotePrefix="1" applyFont="1" applyBorder="1" applyAlignment="1">
      <alignment horizontal="justify" vertical="center" wrapText="1"/>
    </xf>
    <xf numFmtId="0" fontId="16" fillId="0" borderId="1" xfId="0" quotePrefix="1" applyFont="1" applyBorder="1" applyAlignment="1">
      <alignment horizontal="justify" vertical="center" wrapText="1"/>
    </xf>
    <xf numFmtId="0" fontId="28" fillId="2" borderId="1" xfId="3" applyFont="1" applyFill="1" applyBorder="1" applyAlignment="1" applyProtection="1">
      <alignment horizontal="justify" vertical="center" wrapText="1"/>
    </xf>
    <xf numFmtId="0" fontId="28" fillId="0" borderId="1" xfId="3" quotePrefix="1" applyFont="1" applyBorder="1" applyAlignment="1">
      <alignment horizontal="justify" vertical="center" wrapText="1"/>
    </xf>
    <xf numFmtId="0" fontId="28" fillId="0" borderId="1" xfId="3" applyFont="1" applyFill="1" applyBorder="1" applyAlignment="1">
      <alignment horizontal="justify" vertical="center" wrapText="1"/>
    </xf>
    <xf numFmtId="0" fontId="28" fillId="0" borderId="1" xfId="4" quotePrefix="1" applyFont="1" applyFill="1" applyBorder="1" applyAlignment="1" applyProtection="1">
      <alignment horizontal="justify" vertical="center" wrapText="1"/>
    </xf>
    <xf numFmtId="0" fontId="28" fillId="0" borderId="1" xfId="3" applyFont="1" applyFill="1" applyBorder="1" applyAlignment="1" applyProtection="1">
      <alignment horizontal="justify" vertical="center" wrapText="1"/>
    </xf>
    <xf numFmtId="0" fontId="28" fillId="0" borderId="1" xfId="3" quotePrefix="1" applyFont="1" applyBorder="1" applyAlignment="1" applyProtection="1">
      <alignment horizontal="justify" vertical="center" wrapText="1"/>
    </xf>
  </cellXfs>
  <cellStyles count="5">
    <cellStyle name="Hyperlink" xfId="1" builtinId="8"/>
    <cellStyle name="Hyperlink 2" xfId="4" xr:uid="{B84C1AF8-722F-4C42-BC92-E3F28274D772}"/>
    <cellStyle name="Normal" xfId="0" builtinId="0"/>
    <cellStyle name="Normal 2" xfId="3" xr:uid="{38601EB9-7833-41CF-9348-40A00CC3DE98}"/>
    <cellStyle name="Normal 3" xfId="2" xr:uid="{4C3E1A3A-5CE0-42E2-96AE-958AAFE6BC6D}"/>
  </cellStyles>
  <dxfs count="0"/>
  <tableStyles count="0" defaultTableStyle="TableStyleMedium2" defaultPivotStyle="PivotStyleLight16"/>
  <colors>
    <mruColors>
      <color rgb="FFFDE2CB"/>
      <color rgb="FFFBC69B"/>
      <color rgb="FF9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337"/>
  <sheetViews>
    <sheetView tabSelected="1" zoomScaleNormal="100" zoomScaleSheetLayoutView="100" workbookViewId="0">
      <selection activeCell="J10" sqref="J10"/>
    </sheetView>
  </sheetViews>
  <sheetFormatPr defaultRowHeight="14.4" x14ac:dyDescent="0.3"/>
  <cols>
    <col min="1" max="1" width="8.6640625" customWidth="1"/>
    <col min="2" max="2" width="38.5546875" customWidth="1"/>
    <col min="3" max="3" width="6" customWidth="1"/>
    <col min="4" max="4" width="6.109375" customWidth="1"/>
    <col min="5" max="5" width="8.33203125" customWidth="1"/>
    <col min="6" max="6" width="7.88671875" customWidth="1"/>
    <col min="7" max="7" width="9.88671875" customWidth="1"/>
    <col min="8" max="8" width="7.109375" customWidth="1"/>
    <col min="9" max="16" width="9.109375" style="38"/>
  </cols>
  <sheetData>
    <row r="1" spans="1:93" s="10" customFormat="1" x14ac:dyDescent="0.3">
      <c r="A1" s="6"/>
      <c r="B1" s="7"/>
      <c r="C1" s="8"/>
      <c r="D1" s="8"/>
      <c r="E1" s="8"/>
      <c r="F1" s="8"/>
      <c r="G1" s="8"/>
      <c r="H1" s="8"/>
      <c r="I1" s="38"/>
      <c r="J1" s="38"/>
      <c r="K1" s="38"/>
      <c r="L1" s="38"/>
      <c r="M1" s="38"/>
      <c r="N1" s="38"/>
      <c r="O1" s="38"/>
      <c r="P1" s="38"/>
    </row>
    <row r="2" spans="1:93" x14ac:dyDescent="0.3">
      <c r="A2" s="11"/>
      <c r="B2" s="12" t="s">
        <v>158</v>
      </c>
      <c r="C2" s="216"/>
      <c r="D2" s="216"/>
      <c r="E2" s="216"/>
      <c r="F2" s="216"/>
      <c r="G2" s="217"/>
      <c r="H2" s="217"/>
    </row>
    <row r="3" spans="1:93" x14ac:dyDescent="0.3">
      <c r="A3" s="11"/>
      <c r="B3" s="12" t="s">
        <v>159</v>
      </c>
      <c r="C3" s="216"/>
      <c r="D3" s="216"/>
      <c r="E3" s="216"/>
      <c r="F3" s="216"/>
      <c r="G3" s="217"/>
      <c r="H3" s="217"/>
    </row>
    <row r="4" spans="1:93" x14ac:dyDescent="0.3">
      <c r="A4" s="11"/>
      <c r="B4" s="12" t="s">
        <v>160</v>
      </c>
      <c r="C4" s="216"/>
      <c r="D4" s="216"/>
      <c r="E4" s="216"/>
      <c r="F4" s="216"/>
      <c r="G4" s="217"/>
      <c r="H4" s="217"/>
    </row>
    <row r="5" spans="1:93" x14ac:dyDescent="0.3">
      <c r="A5" s="11"/>
      <c r="B5" s="12" t="s">
        <v>161</v>
      </c>
      <c r="C5" s="216"/>
      <c r="D5" s="216"/>
      <c r="E5" s="216"/>
      <c r="F5" s="216"/>
      <c r="G5" s="217"/>
      <c r="H5" s="217"/>
    </row>
    <row r="6" spans="1:93" x14ac:dyDescent="0.3">
      <c r="A6" s="11"/>
      <c r="B6" s="12" t="s">
        <v>162</v>
      </c>
      <c r="C6" s="218"/>
      <c r="D6" s="216"/>
      <c r="E6" s="216"/>
      <c r="F6" s="216"/>
      <c r="G6" s="217"/>
      <c r="H6" s="217"/>
    </row>
    <row r="7" spans="1:93" x14ac:dyDescent="0.3">
      <c r="A7" s="11"/>
      <c r="B7" s="12" t="s">
        <v>163</v>
      </c>
      <c r="C7" s="218"/>
      <c r="D7" s="216"/>
      <c r="E7" s="216"/>
      <c r="F7" s="216"/>
      <c r="G7" s="217"/>
      <c r="H7" s="217"/>
    </row>
    <row r="8" spans="1:93" x14ac:dyDescent="0.3">
      <c r="A8" s="13"/>
      <c r="B8" s="14" t="s">
        <v>164</v>
      </c>
      <c r="C8" s="216"/>
      <c r="D8" s="216"/>
      <c r="E8" s="216"/>
      <c r="F8" s="216"/>
      <c r="G8" s="217"/>
      <c r="H8" s="217"/>
    </row>
    <row r="9" spans="1:93" x14ac:dyDescent="0.3">
      <c r="A9" s="11"/>
      <c r="B9" s="12" t="s">
        <v>165</v>
      </c>
      <c r="C9" s="216"/>
      <c r="D9" s="216"/>
      <c r="E9" s="216"/>
      <c r="F9" s="216"/>
      <c r="G9" s="217"/>
      <c r="H9" s="217"/>
    </row>
    <row r="10" spans="1:93" x14ac:dyDescent="0.3">
      <c r="A10" s="11"/>
      <c r="B10" s="12" t="s">
        <v>166</v>
      </c>
      <c r="C10" s="216"/>
      <c r="D10" s="216"/>
      <c r="E10" s="216"/>
      <c r="F10" s="216"/>
      <c r="G10" s="217"/>
      <c r="H10" s="217"/>
    </row>
    <row r="11" spans="1:93" x14ac:dyDescent="0.3">
      <c r="A11" s="13"/>
      <c r="B11" s="14" t="s">
        <v>167</v>
      </c>
      <c r="C11" s="216"/>
      <c r="D11" s="216"/>
      <c r="E11" s="216"/>
      <c r="F11" s="216"/>
      <c r="G11" s="217"/>
      <c r="H11" s="217"/>
    </row>
    <row r="12" spans="1:93" x14ac:dyDescent="0.3">
      <c r="A12" s="11"/>
      <c r="B12" s="12" t="s">
        <v>168</v>
      </c>
      <c r="C12" s="218"/>
      <c r="D12" s="219"/>
      <c r="E12" s="219"/>
      <c r="F12" s="219"/>
      <c r="G12" s="220"/>
      <c r="H12" s="220"/>
    </row>
    <row r="13" spans="1:93" ht="13.5" customHeight="1" x14ac:dyDescent="0.3">
      <c r="A13" s="15"/>
      <c r="B13" s="16"/>
      <c r="C13" s="8"/>
      <c r="D13" s="8"/>
      <c r="E13" s="8"/>
      <c r="F13" s="8"/>
      <c r="G13" s="8"/>
      <c r="H13" s="8"/>
    </row>
    <row r="14" spans="1:93" s="9" customFormat="1" ht="15.6" x14ac:dyDescent="0.3">
      <c r="A14" s="6"/>
      <c r="B14" s="7"/>
      <c r="C14" s="17" t="s">
        <v>169</v>
      </c>
      <c r="D14" s="17"/>
      <c r="E14" s="17"/>
      <c r="F14" s="17"/>
      <c r="G14" s="17"/>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s="9" customFormat="1" ht="15.6" x14ac:dyDescent="0.3">
      <c r="A15" s="6"/>
      <c r="B15" s="7"/>
      <c r="C15" s="17" t="s">
        <v>170</v>
      </c>
      <c r="D15" s="17"/>
      <c r="E15" s="17"/>
      <c r="F15" s="8"/>
      <c r="G15" s="19"/>
      <c r="H15" s="19"/>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s="9" customFormat="1" ht="15.6" x14ac:dyDescent="0.3">
      <c r="A16" s="6"/>
      <c r="B16" s="7"/>
      <c r="C16" s="17" t="s">
        <v>171</v>
      </c>
      <c r="D16" s="17"/>
      <c r="E16" s="17"/>
      <c r="F16" s="19"/>
      <c r="G16" s="19"/>
      <c r="H16" s="19"/>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5" s="9" customFormat="1" ht="15.6" x14ac:dyDescent="0.3">
      <c r="A17" s="6"/>
      <c r="B17" s="221" t="str">
        <f>IF(C2=""," ",C2)</f>
        <v xml:space="preserve"> </v>
      </c>
      <c r="C17" s="222"/>
      <c r="D17" s="222"/>
      <c r="E17" s="222"/>
      <c r="F17" s="222"/>
      <c r="G17" s="222"/>
      <c r="H17" s="19"/>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row>
    <row r="18" spans="1:95" s="21" customFormat="1" ht="15.6" x14ac:dyDescent="0.3">
      <c r="A18" s="20"/>
      <c r="B18" s="223" t="s">
        <v>172</v>
      </c>
      <c r="C18" s="224"/>
      <c r="D18" s="224"/>
      <c r="E18" s="224"/>
      <c r="F18" s="224"/>
      <c r="G18" s="224"/>
      <c r="H18" s="19"/>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row>
    <row r="19" spans="1:95" s="21" customFormat="1" ht="15.6" x14ac:dyDescent="0.3">
      <c r="A19" s="225" t="str">
        <f>IF(C2=""," ",CONCATENATE(C3,", ",C4,", tel.:",C5,", el.p.:",C6,", tinklalapis:",C7))</f>
        <v xml:space="preserve"> </v>
      </c>
      <c r="B19" s="225"/>
      <c r="C19" s="225"/>
      <c r="D19" s="225"/>
      <c r="E19" s="225"/>
      <c r="F19" s="225"/>
      <c r="G19" s="225"/>
      <c r="H19" s="225"/>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row>
    <row r="20" spans="1:95" s="21" customFormat="1" ht="15.6" x14ac:dyDescent="0.3">
      <c r="A20" s="223" t="s">
        <v>571</v>
      </c>
      <c r="B20" s="223"/>
      <c r="C20" s="223"/>
      <c r="D20" s="223"/>
      <c r="E20" s="223"/>
      <c r="F20" s="223"/>
      <c r="G20" s="223"/>
      <c r="H20" s="223"/>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row>
    <row r="21" spans="1:95" s="21" customFormat="1" ht="15.6" x14ac:dyDescent="0.3">
      <c r="A21" s="226" t="s">
        <v>173</v>
      </c>
      <c r="B21" s="226"/>
      <c r="C21" s="226"/>
      <c r="D21" s="22"/>
      <c r="E21" s="22"/>
      <c r="F21" s="19"/>
      <c r="G21" s="19"/>
      <c r="H21" s="19"/>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row>
    <row r="22" spans="1:95" s="21" customFormat="1" ht="15.6" x14ac:dyDescent="0.3">
      <c r="A22" s="226" t="s">
        <v>174</v>
      </c>
      <c r="B22" s="226"/>
      <c r="C22" s="226"/>
      <c r="D22" s="22"/>
      <c r="E22" s="22"/>
      <c r="F22" s="19"/>
      <c r="G22" s="19"/>
      <c r="H22" s="19"/>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row>
    <row r="23" spans="1:95" s="21" customFormat="1" ht="15.6" x14ac:dyDescent="0.3">
      <c r="A23" s="76"/>
      <c r="B23" s="77"/>
      <c r="C23" s="22"/>
      <c r="D23" s="22"/>
      <c r="E23" s="22"/>
      <c r="F23" s="19"/>
      <c r="G23" s="19"/>
      <c r="H23" s="19"/>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5" s="21" customFormat="1" ht="15.6" x14ac:dyDescent="0.3">
      <c r="A24" s="269" t="s">
        <v>190</v>
      </c>
      <c r="B24" s="270"/>
      <c r="C24" s="270"/>
      <c r="D24" s="270"/>
      <c r="E24" s="270"/>
      <c r="F24" s="270"/>
      <c r="G24" s="270"/>
      <c r="H24" s="270"/>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row>
    <row r="25" spans="1:95" s="21" customFormat="1" ht="15.6" x14ac:dyDescent="0.3">
      <c r="A25" s="227" t="s">
        <v>175</v>
      </c>
      <c r="B25" s="228"/>
      <c r="C25" s="228"/>
      <c r="D25" s="228"/>
      <c r="E25" s="228"/>
      <c r="F25" s="228"/>
      <c r="G25" s="228"/>
      <c r="H25" s="22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row>
    <row r="26" spans="1:95" s="21" customFormat="1" ht="15.6" x14ac:dyDescent="0.3">
      <c r="A26" s="78" t="s">
        <v>176</v>
      </c>
      <c r="B26" s="79"/>
      <c r="C26" s="229"/>
      <c r="D26" s="230"/>
      <c r="E26" s="22"/>
      <c r="F26" s="19"/>
      <c r="G26" s="19"/>
      <c r="H26" s="19"/>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row>
    <row r="27" spans="1:95" s="21" customFormat="1" ht="15.6" x14ac:dyDescent="0.3">
      <c r="A27" s="24"/>
      <c r="B27" s="25"/>
      <c r="C27" s="26" t="s">
        <v>177</v>
      </c>
      <c r="D27" s="26"/>
      <c r="E27" s="26"/>
      <c r="F27" s="26"/>
      <c r="G27" s="26"/>
      <c r="H27" s="26"/>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row>
    <row r="28" spans="1:95" s="21" customFormat="1" ht="15.6" x14ac:dyDescent="0.3">
      <c r="A28" s="24"/>
      <c r="B28" s="25"/>
      <c r="C28" s="26"/>
      <c r="D28" s="26"/>
      <c r="E28" s="26"/>
      <c r="F28" s="26"/>
      <c r="G28" s="26"/>
      <c r="H28" s="26"/>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row>
    <row r="29" spans="1:95" x14ac:dyDescent="0.3">
      <c r="A29" s="27" t="s">
        <v>178</v>
      </c>
      <c r="B29" s="231" t="s">
        <v>179</v>
      </c>
      <c r="C29" s="201" t="s">
        <v>180</v>
      </c>
      <c r="D29" s="202"/>
      <c r="E29" s="202"/>
      <c r="F29" s="202"/>
      <c r="G29" s="202"/>
      <c r="H29" s="202"/>
    </row>
    <row r="30" spans="1:95" x14ac:dyDescent="0.3">
      <c r="A30" s="28" t="s">
        <v>181</v>
      </c>
      <c r="B30" s="232"/>
      <c r="C30" s="202"/>
      <c r="D30" s="202"/>
      <c r="E30" s="202"/>
      <c r="F30" s="202"/>
      <c r="G30" s="202"/>
      <c r="H30" s="202"/>
    </row>
    <row r="31" spans="1:95" ht="27" customHeight="1" x14ac:dyDescent="0.3">
      <c r="A31" s="233" t="s">
        <v>191</v>
      </c>
      <c r="B31" s="234"/>
      <c r="C31" s="234"/>
      <c r="D31" s="234"/>
      <c r="E31" s="234"/>
      <c r="F31" s="234"/>
      <c r="G31" s="234"/>
      <c r="H31" s="234"/>
    </row>
    <row r="32" spans="1:95" ht="26.25" customHeight="1" x14ac:dyDescent="0.3">
      <c r="A32" s="29"/>
      <c r="B32" s="30"/>
      <c r="C32" s="167" t="s">
        <v>0</v>
      </c>
      <c r="D32" s="235"/>
      <c r="E32" s="236"/>
      <c r="F32" s="167" t="s">
        <v>1</v>
      </c>
      <c r="G32" s="235"/>
      <c r="H32" s="236"/>
    </row>
    <row r="33" spans="1:16" ht="28.8" x14ac:dyDescent="0.3">
      <c r="A33" s="55" t="s">
        <v>2</v>
      </c>
      <c r="B33" s="43" t="s">
        <v>507</v>
      </c>
      <c r="C33" s="197">
        <f>+C34+C44</f>
        <v>0</v>
      </c>
      <c r="D33" s="196"/>
      <c r="E33" s="196"/>
      <c r="F33" s="197">
        <f>+F34+F44</f>
        <v>0</v>
      </c>
      <c r="G33" s="196"/>
      <c r="H33" s="196"/>
    </row>
    <row r="34" spans="1:16" s="23" customFormat="1" ht="21" customHeight="1" x14ac:dyDescent="0.3">
      <c r="A34" s="66" t="s">
        <v>3</v>
      </c>
      <c r="B34" s="80" t="s">
        <v>568</v>
      </c>
      <c r="C34" s="131">
        <f>+C35+C40</f>
        <v>0</v>
      </c>
      <c r="D34" s="132"/>
      <c r="E34" s="133"/>
      <c r="F34" s="131">
        <f>+F35+F40</f>
        <v>0</v>
      </c>
      <c r="G34" s="132"/>
      <c r="H34" s="133"/>
      <c r="I34" s="40"/>
      <c r="J34" s="40"/>
      <c r="K34" s="40"/>
      <c r="L34" s="40"/>
      <c r="M34" s="40"/>
      <c r="N34" s="40"/>
      <c r="O34" s="40"/>
      <c r="P34" s="40"/>
    </row>
    <row r="35" spans="1:16" s="23" customFormat="1" ht="17.399999999999999" customHeight="1" x14ac:dyDescent="0.3">
      <c r="A35" s="66" t="s">
        <v>192</v>
      </c>
      <c r="B35" s="67" t="s">
        <v>194</v>
      </c>
      <c r="C35" s="131">
        <f>+C36+C37+C38+C39</f>
        <v>0</v>
      </c>
      <c r="D35" s="132"/>
      <c r="E35" s="133"/>
      <c r="F35" s="131">
        <f>+F36+F37+F38+F39</f>
        <v>0</v>
      </c>
      <c r="G35" s="132"/>
      <c r="H35" s="133"/>
      <c r="I35" s="40"/>
      <c r="J35" s="40"/>
      <c r="K35" s="40"/>
      <c r="L35" s="40"/>
      <c r="M35" s="40"/>
      <c r="N35" s="40"/>
      <c r="O35" s="40"/>
      <c r="P35" s="40"/>
    </row>
    <row r="36" spans="1:16" s="23" customFormat="1" ht="17.399999999999999" customHeight="1" x14ac:dyDescent="0.3">
      <c r="A36" s="29" t="s">
        <v>196</v>
      </c>
      <c r="B36" s="41" t="s">
        <v>195</v>
      </c>
      <c r="C36" s="210"/>
      <c r="D36" s="211"/>
      <c r="E36" s="212"/>
      <c r="F36" s="210"/>
      <c r="G36" s="211"/>
      <c r="H36" s="212"/>
      <c r="I36" s="40"/>
      <c r="J36" s="40"/>
      <c r="K36" s="40"/>
      <c r="L36" s="40"/>
      <c r="M36" s="40"/>
      <c r="N36" s="40"/>
      <c r="O36" s="40"/>
      <c r="P36" s="40"/>
    </row>
    <row r="37" spans="1:16" s="23" customFormat="1" ht="15.6" x14ac:dyDescent="0.3">
      <c r="A37" s="29" t="s">
        <v>197</v>
      </c>
      <c r="B37" s="37" t="s">
        <v>214</v>
      </c>
      <c r="C37" s="210"/>
      <c r="D37" s="211"/>
      <c r="E37" s="212"/>
      <c r="F37" s="210"/>
      <c r="G37" s="211"/>
      <c r="H37" s="212"/>
      <c r="I37" s="40"/>
      <c r="J37" s="40"/>
      <c r="K37" s="40"/>
      <c r="L37" s="40"/>
      <c r="M37" s="40"/>
      <c r="N37" s="40"/>
      <c r="O37" s="40"/>
      <c r="P37" s="40"/>
    </row>
    <row r="38" spans="1:16" s="23" customFormat="1" ht="17.399999999999999" customHeight="1" x14ac:dyDescent="0.3">
      <c r="A38" s="29" t="s">
        <v>198</v>
      </c>
      <c r="B38" s="37" t="s">
        <v>215</v>
      </c>
      <c r="C38" s="210"/>
      <c r="D38" s="211"/>
      <c r="E38" s="212"/>
      <c r="F38" s="210"/>
      <c r="G38" s="211"/>
      <c r="H38" s="212"/>
      <c r="I38" s="40"/>
      <c r="J38" s="40"/>
      <c r="K38" s="40"/>
      <c r="L38" s="40"/>
      <c r="M38" s="40"/>
      <c r="N38" s="40"/>
      <c r="O38" s="40"/>
      <c r="P38" s="40"/>
    </row>
    <row r="39" spans="1:16" s="23" customFormat="1" ht="17.399999999999999" customHeight="1" x14ac:dyDescent="0.3">
      <c r="A39" s="41" t="s">
        <v>199</v>
      </c>
      <c r="B39" s="41" t="s">
        <v>200</v>
      </c>
      <c r="C39" s="210"/>
      <c r="D39" s="211"/>
      <c r="E39" s="212"/>
      <c r="F39" s="210"/>
      <c r="G39" s="211"/>
      <c r="H39" s="212"/>
      <c r="I39" s="40"/>
      <c r="J39" s="40"/>
      <c r="K39" s="40"/>
      <c r="L39" s="40"/>
      <c r="M39" s="40"/>
      <c r="N39" s="40"/>
      <c r="O39" s="40"/>
      <c r="P39" s="40"/>
    </row>
    <row r="40" spans="1:16" s="23" customFormat="1" ht="24" customHeight="1" x14ac:dyDescent="0.3">
      <c r="A40" s="66" t="s">
        <v>193</v>
      </c>
      <c r="B40" s="61" t="s">
        <v>204</v>
      </c>
      <c r="C40" s="213">
        <f>+C41+C42+C43</f>
        <v>0</v>
      </c>
      <c r="D40" s="214"/>
      <c r="E40" s="215"/>
      <c r="F40" s="213">
        <f>+F41+F42+F43</f>
        <v>0</v>
      </c>
      <c r="G40" s="214"/>
      <c r="H40" s="215"/>
      <c r="I40" s="40"/>
      <c r="J40" s="40"/>
      <c r="K40" s="40"/>
      <c r="L40" s="40"/>
      <c r="M40" s="40"/>
      <c r="N40" s="40"/>
      <c r="O40" s="40"/>
      <c r="P40" s="40"/>
    </row>
    <row r="41" spans="1:16" s="23" customFormat="1" ht="17.399999999999999" customHeight="1" x14ac:dyDescent="0.3">
      <c r="A41" s="41" t="s">
        <v>201</v>
      </c>
      <c r="B41" s="41" t="s">
        <v>205</v>
      </c>
      <c r="C41" s="147"/>
      <c r="D41" s="134"/>
      <c r="E41" s="129"/>
      <c r="F41" s="147"/>
      <c r="G41" s="134"/>
      <c r="H41" s="129"/>
      <c r="I41" s="40"/>
      <c r="J41" s="40"/>
      <c r="K41" s="40"/>
      <c r="L41" s="40"/>
      <c r="M41" s="40"/>
      <c r="N41" s="40"/>
      <c r="O41" s="40"/>
      <c r="P41" s="40"/>
    </row>
    <row r="42" spans="1:16" s="23" customFormat="1" ht="17.399999999999999" customHeight="1" x14ac:dyDescent="0.3">
      <c r="A42" s="29" t="s">
        <v>202</v>
      </c>
      <c r="B42" s="37" t="s">
        <v>216</v>
      </c>
      <c r="C42" s="147"/>
      <c r="D42" s="134"/>
      <c r="E42" s="129"/>
      <c r="F42" s="147"/>
      <c r="G42" s="134"/>
      <c r="H42" s="129"/>
      <c r="I42" s="40"/>
      <c r="J42" s="40"/>
      <c r="K42" s="40"/>
      <c r="L42" s="40"/>
      <c r="M42" s="40"/>
      <c r="N42" s="40"/>
      <c r="O42" s="40"/>
      <c r="P42" s="40"/>
    </row>
    <row r="43" spans="1:16" s="23" customFormat="1" ht="17.399999999999999" customHeight="1" x14ac:dyDescent="0.3">
      <c r="A43" s="41" t="s">
        <v>203</v>
      </c>
      <c r="B43" s="41" t="s">
        <v>206</v>
      </c>
      <c r="C43" s="147"/>
      <c r="D43" s="134"/>
      <c r="E43" s="129"/>
      <c r="F43" s="147"/>
      <c r="G43" s="134"/>
      <c r="H43" s="129"/>
      <c r="I43" s="40"/>
      <c r="J43" s="40"/>
      <c r="K43" s="40"/>
      <c r="L43" s="40"/>
      <c r="M43" s="40"/>
      <c r="N43" s="40"/>
      <c r="O43" s="40"/>
      <c r="P43" s="40"/>
    </row>
    <row r="44" spans="1:16" s="23" customFormat="1" ht="17.399999999999999" customHeight="1" x14ac:dyDescent="0.3">
      <c r="A44" s="61" t="s">
        <v>4</v>
      </c>
      <c r="B44" s="68" t="s">
        <v>217</v>
      </c>
      <c r="C44" s="131">
        <f>+C45+C52</f>
        <v>0</v>
      </c>
      <c r="D44" s="132"/>
      <c r="E44" s="133"/>
      <c r="F44" s="131">
        <f>+F45+F52</f>
        <v>0</v>
      </c>
      <c r="G44" s="132"/>
      <c r="H44" s="133"/>
      <c r="I44" s="40"/>
      <c r="J44" s="40"/>
      <c r="K44" s="40"/>
      <c r="L44" s="40"/>
      <c r="M44" s="40"/>
      <c r="N44" s="40"/>
      <c r="O44" s="40"/>
      <c r="P44" s="40"/>
    </row>
    <row r="45" spans="1:16" s="23" customFormat="1" ht="16.2" customHeight="1" x14ac:dyDescent="0.3">
      <c r="A45" s="61" t="s">
        <v>207</v>
      </c>
      <c r="B45" s="61" t="s">
        <v>194</v>
      </c>
      <c r="C45" s="213">
        <f>+C46+C47+C48+C49+C50+C51</f>
        <v>0</v>
      </c>
      <c r="D45" s="214"/>
      <c r="E45" s="215"/>
      <c r="F45" s="213">
        <f>+F46+F47+F48+F49+F50+F51</f>
        <v>0</v>
      </c>
      <c r="G45" s="214"/>
      <c r="H45" s="215"/>
      <c r="I45" s="40"/>
      <c r="J45" s="40"/>
      <c r="K45" s="40"/>
      <c r="L45" s="40"/>
      <c r="M45" s="40"/>
      <c r="N45" s="40"/>
      <c r="O45" s="40"/>
      <c r="P45" s="40"/>
    </row>
    <row r="46" spans="1:16" s="23" customFormat="1" ht="16.2" customHeight="1" x14ac:dyDescent="0.3">
      <c r="A46" s="41" t="s">
        <v>208</v>
      </c>
      <c r="B46" s="41" t="s">
        <v>209</v>
      </c>
      <c r="C46" s="120"/>
      <c r="D46" s="121"/>
      <c r="E46" s="122"/>
      <c r="F46" s="120"/>
      <c r="G46" s="121"/>
      <c r="H46" s="122"/>
      <c r="I46" s="40"/>
      <c r="J46" s="40"/>
      <c r="K46" s="40"/>
      <c r="L46" s="40"/>
      <c r="M46" s="40"/>
      <c r="N46" s="40"/>
      <c r="O46" s="40"/>
      <c r="P46" s="40"/>
    </row>
    <row r="47" spans="1:16" s="23" customFormat="1" ht="17.399999999999999" customHeight="1" x14ac:dyDescent="0.3">
      <c r="A47" s="41" t="s">
        <v>210</v>
      </c>
      <c r="B47" s="41" t="s">
        <v>211</v>
      </c>
      <c r="C47" s="120"/>
      <c r="D47" s="121"/>
      <c r="E47" s="122"/>
      <c r="F47" s="120"/>
      <c r="G47" s="121"/>
      <c r="H47" s="122"/>
      <c r="I47" s="40"/>
      <c r="J47" s="40"/>
      <c r="K47" s="40"/>
      <c r="L47" s="40"/>
      <c r="M47" s="40"/>
      <c r="N47" s="40"/>
      <c r="O47" s="40"/>
      <c r="P47" s="40"/>
    </row>
    <row r="48" spans="1:16" s="23" customFormat="1" ht="17.399999999999999" customHeight="1" x14ac:dyDescent="0.3">
      <c r="A48" s="41" t="s">
        <v>212</v>
      </c>
      <c r="B48" s="41" t="s">
        <v>213</v>
      </c>
      <c r="C48" s="120"/>
      <c r="D48" s="121"/>
      <c r="E48" s="122"/>
      <c r="F48" s="120"/>
      <c r="G48" s="121"/>
      <c r="H48" s="122"/>
      <c r="I48" s="40"/>
      <c r="J48" s="40"/>
      <c r="K48" s="40"/>
      <c r="L48" s="40"/>
      <c r="M48" s="40"/>
      <c r="N48" s="40"/>
      <c r="O48" s="40"/>
      <c r="P48" s="40"/>
    </row>
    <row r="49" spans="1:16" s="23" customFormat="1" x14ac:dyDescent="0.3">
      <c r="A49" s="1" t="s">
        <v>218</v>
      </c>
      <c r="B49" s="1" t="s">
        <v>219</v>
      </c>
      <c r="C49" s="120"/>
      <c r="D49" s="121"/>
      <c r="E49" s="122"/>
      <c r="F49" s="120"/>
      <c r="G49" s="121"/>
      <c r="H49" s="122"/>
      <c r="I49" s="40"/>
      <c r="J49" s="40"/>
      <c r="K49" s="40"/>
      <c r="L49" s="40"/>
      <c r="M49" s="40"/>
      <c r="N49" s="40"/>
      <c r="O49" s="40"/>
      <c r="P49" s="40"/>
    </row>
    <row r="50" spans="1:16" ht="18.600000000000001" customHeight="1" x14ac:dyDescent="0.3">
      <c r="A50" s="41" t="s">
        <v>220</v>
      </c>
      <c r="B50" s="44" t="s">
        <v>224</v>
      </c>
      <c r="C50" s="121"/>
      <c r="D50" s="206"/>
      <c r="E50" s="207"/>
      <c r="F50" s="120"/>
      <c r="G50" s="206"/>
      <c r="H50" s="207"/>
    </row>
    <row r="51" spans="1:16" s="23" customFormat="1" ht="19.8" customHeight="1" x14ac:dyDescent="0.3">
      <c r="A51" s="41" t="s">
        <v>221</v>
      </c>
      <c r="B51" s="44" t="s">
        <v>200</v>
      </c>
      <c r="C51" s="121"/>
      <c r="D51" s="206"/>
      <c r="E51" s="207"/>
      <c r="F51" s="120"/>
      <c r="G51" s="206"/>
      <c r="H51" s="207"/>
      <c r="I51" s="40"/>
      <c r="J51" s="40"/>
      <c r="K51" s="40"/>
      <c r="L51" s="40"/>
      <c r="M51" s="40"/>
      <c r="N51" s="40"/>
      <c r="O51" s="40"/>
      <c r="P51" s="40"/>
    </row>
    <row r="52" spans="1:16" s="23" customFormat="1" ht="26.4" x14ac:dyDescent="0.3">
      <c r="A52" s="65" t="s">
        <v>222</v>
      </c>
      <c r="B52" s="65" t="s">
        <v>204</v>
      </c>
      <c r="C52" s="131">
        <f>+C53+C56+C57</f>
        <v>0</v>
      </c>
      <c r="D52" s="132"/>
      <c r="E52" s="133"/>
      <c r="F52" s="131">
        <f>+F53+F56+F57</f>
        <v>0</v>
      </c>
      <c r="G52" s="132"/>
      <c r="H52" s="133"/>
      <c r="I52" s="40"/>
      <c r="J52" s="40"/>
      <c r="K52" s="40"/>
      <c r="L52" s="40"/>
      <c r="M52" s="40"/>
      <c r="N52" s="40"/>
      <c r="O52" s="40"/>
      <c r="P52" s="40"/>
    </row>
    <row r="53" spans="1:16" ht="15.6" x14ac:dyDescent="0.3">
      <c r="A53" s="65" t="s">
        <v>223</v>
      </c>
      <c r="B53" s="64" t="s">
        <v>255</v>
      </c>
      <c r="C53" s="132">
        <f>+C54+C55</f>
        <v>0</v>
      </c>
      <c r="D53" s="237"/>
      <c r="E53" s="238"/>
      <c r="F53" s="131">
        <f>+F54+F55</f>
        <v>0</v>
      </c>
      <c r="G53" s="237"/>
      <c r="H53" s="238"/>
    </row>
    <row r="54" spans="1:16" ht="15.6" x14ac:dyDescent="0.3">
      <c r="A54" s="1" t="s">
        <v>227</v>
      </c>
      <c r="B54" s="44" t="s">
        <v>582</v>
      </c>
      <c r="C54" s="208"/>
      <c r="D54" s="209"/>
      <c r="E54" s="209"/>
      <c r="F54" s="120"/>
      <c r="G54" s="121"/>
      <c r="H54" s="122"/>
    </row>
    <row r="55" spans="1:16" s="23" customFormat="1" ht="15.6" x14ac:dyDescent="0.3">
      <c r="A55" s="1" t="s">
        <v>228</v>
      </c>
      <c r="B55" s="44" t="s">
        <v>583</v>
      </c>
      <c r="C55" s="208"/>
      <c r="D55" s="209"/>
      <c r="E55" s="209"/>
      <c r="F55" s="208"/>
      <c r="G55" s="209"/>
      <c r="H55" s="209"/>
      <c r="I55" s="40"/>
      <c r="J55" s="40"/>
      <c r="K55" s="40"/>
      <c r="L55" s="40"/>
      <c r="M55" s="40"/>
      <c r="N55" s="40"/>
      <c r="O55" s="40"/>
      <c r="P55" s="40"/>
    </row>
    <row r="56" spans="1:16" ht="26.4" x14ac:dyDescent="0.3">
      <c r="A56" s="1" t="s">
        <v>225</v>
      </c>
      <c r="B56" s="1" t="s">
        <v>229</v>
      </c>
      <c r="C56" s="120"/>
      <c r="D56" s="206"/>
      <c r="E56" s="207"/>
      <c r="F56" s="120"/>
      <c r="G56" s="206"/>
      <c r="H56" s="207"/>
    </row>
    <row r="57" spans="1:16" x14ac:dyDescent="0.3">
      <c r="A57" s="1" t="s">
        <v>226</v>
      </c>
      <c r="B57" s="1" t="s">
        <v>206</v>
      </c>
      <c r="C57" s="120"/>
      <c r="D57" s="206"/>
      <c r="E57" s="207"/>
      <c r="F57" s="120"/>
      <c r="G57" s="206"/>
      <c r="H57" s="207"/>
    </row>
    <row r="58" spans="1:16" ht="39.6" x14ac:dyDescent="0.3">
      <c r="A58" s="81" t="s">
        <v>5</v>
      </c>
      <c r="B58" s="82" t="s">
        <v>230</v>
      </c>
      <c r="C58" s="195">
        <f>+C59+C61</f>
        <v>0</v>
      </c>
      <c r="D58" s="196"/>
      <c r="E58" s="196"/>
      <c r="F58" s="195">
        <f>+F59+F61</f>
        <v>0</v>
      </c>
      <c r="G58" s="196"/>
      <c r="H58" s="196"/>
    </row>
    <row r="59" spans="1:16" ht="26.4" x14ac:dyDescent="0.3">
      <c r="A59" s="84" t="s">
        <v>6</v>
      </c>
      <c r="B59" s="85" t="s">
        <v>231</v>
      </c>
      <c r="C59" s="129"/>
      <c r="D59" s="190"/>
      <c r="E59" s="190"/>
      <c r="F59" s="190"/>
      <c r="G59" s="130"/>
      <c r="H59" s="130"/>
    </row>
    <row r="60" spans="1:16" ht="52.8" x14ac:dyDescent="0.3">
      <c r="A60" s="83" t="s">
        <v>232</v>
      </c>
      <c r="B60" s="271" t="s">
        <v>233</v>
      </c>
      <c r="C60" s="129"/>
      <c r="D60" s="190"/>
      <c r="E60" s="190"/>
      <c r="F60" s="190"/>
      <c r="G60" s="130"/>
      <c r="H60" s="130"/>
    </row>
    <row r="61" spans="1:16" ht="26.4" x14ac:dyDescent="0.3">
      <c r="A61" s="83" t="s">
        <v>7</v>
      </c>
      <c r="B61" s="86" t="s">
        <v>234</v>
      </c>
      <c r="C61" s="129"/>
      <c r="D61" s="190"/>
      <c r="E61" s="190"/>
      <c r="F61" s="190"/>
      <c r="G61" s="130"/>
      <c r="H61" s="130"/>
    </row>
    <row r="62" spans="1:16" ht="39.6" x14ac:dyDescent="0.3">
      <c r="A62" s="81" t="s">
        <v>8</v>
      </c>
      <c r="B62" s="87" t="s">
        <v>238</v>
      </c>
      <c r="C62" s="195">
        <f>+C63+C65</f>
        <v>0</v>
      </c>
      <c r="D62" s="196"/>
      <c r="E62" s="196"/>
      <c r="F62" s="197">
        <f>+F63+F65</f>
        <v>0</v>
      </c>
      <c r="G62" s="196"/>
      <c r="H62" s="196"/>
    </row>
    <row r="63" spans="1:16" ht="26.4" x14ac:dyDescent="0.3">
      <c r="A63" s="83" t="s">
        <v>9</v>
      </c>
      <c r="B63" s="86" t="s">
        <v>235</v>
      </c>
      <c r="C63" s="129"/>
      <c r="D63" s="190"/>
      <c r="E63" s="190"/>
      <c r="F63" s="190"/>
      <c r="G63" s="130"/>
      <c r="H63" s="130"/>
    </row>
    <row r="64" spans="1:16" ht="52.8" x14ac:dyDescent="0.3">
      <c r="A64" s="83" t="s">
        <v>236</v>
      </c>
      <c r="B64" s="271" t="s">
        <v>233</v>
      </c>
      <c r="C64" s="129"/>
      <c r="D64" s="190"/>
      <c r="E64" s="190"/>
      <c r="F64" s="190"/>
      <c r="G64" s="130"/>
      <c r="H64" s="130"/>
    </row>
    <row r="65" spans="1:16" ht="26.4" x14ac:dyDescent="0.3">
      <c r="A65" s="83" t="s">
        <v>10</v>
      </c>
      <c r="B65" s="86" t="s">
        <v>237</v>
      </c>
      <c r="C65" s="129"/>
      <c r="D65" s="190"/>
      <c r="E65" s="190"/>
      <c r="F65" s="190"/>
      <c r="G65" s="130"/>
      <c r="H65" s="130"/>
    </row>
    <row r="66" spans="1:16" ht="52.8" x14ac:dyDescent="0.3">
      <c r="A66" s="88" t="s">
        <v>11</v>
      </c>
      <c r="B66" s="87" t="s">
        <v>239</v>
      </c>
      <c r="C66" s="195">
        <f>+C67+C71+C72</f>
        <v>0</v>
      </c>
      <c r="D66" s="196"/>
      <c r="E66" s="196"/>
      <c r="F66" s="195">
        <f>+F67+F71+F72</f>
        <v>0</v>
      </c>
      <c r="G66" s="196"/>
      <c r="H66" s="196"/>
    </row>
    <row r="67" spans="1:16" x14ac:dyDescent="0.3">
      <c r="A67" s="89" t="s">
        <v>240</v>
      </c>
      <c r="B67" s="90" t="s">
        <v>45</v>
      </c>
      <c r="C67" s="133">
        <f>+C68+C70</f>
        <v>0</v>
      </c>
      <c r="D67" s="200"/>
      <c r="E67" s="200"/>
      <c r="F67" s="133">
        <f>+F68+F70</f>
        <v>0</v>
      </c>
      <c r="G67" s="200"/>
      <c r="H67" s="200"/>
    </row>
    <row r="68" spans="1:16" ht="26.4" x14ac:dyDescent="0.3">
      <c r="A68" s="83" t="s">
        <v>241</v>
      </c>
      <c r="B68" s="86" t="s">
        <v>242</v>
      </c>
      <c r="C68" s="129"/>
      <c r="D68" s="190"/>
      <c r="E68" s="190"/>
      <c r="F68" s="190"/>
      <c r="G68" s="130"/>
      <c r="H68" s="130"/>
    </row>
    <row r="69" spans="1:16" ht="52.8" x14ac:dyDescent="0.3">
      <c r="A69" s="83" t="s">
        <v>243</v>
      </c>
      <c r="B69" s="271" t="s">
        <v>244</v>
      </c>
      <c r="C69" s="129"/>
      <c r="D69" s="190"/>
      <c r="E69" s="190"/>
      <c r="F69" s="190"/>
      <c r="G69" s="130"/>
      <c r="H69" s="130"/>
    </row>
    <row r="70" spans="1:16" ht="26.4" x14ac:dyDescent="0.3">
      <c r="A70" s="83" t="s">
        <v>245</v>
      </c>
      <c r="B70" s="86" t="s">
        <v>246</v>
      </c>
      <c r="C70" s="129"/>
      <c r="D70" s="190"/>
      <c r="E70" s="190"/>
      <c r="F70" s="190"/>
      <c r="G70" s="130"/>
      <c r="H70" s="130"/>
    </row>
    <row r="71" spans="1:16" ht="26.4" x14ac:dyDescent="0.3">
      <c r="A71" s="86" t="s">
        <v>247</v>
      </c>
      <c r="B71" s="86" t="s">
        <v>18</v>
      </c>
      <c r="C71" s="129"/>
      <c r="D71" s="190"/>
      <c r="E71" s="190"/>
      <c r="F71" s="190"/>
      <c r="G71" s="130"/>
      <c r="H71" s="130"/>
    </row>
    <row r="72" spans="1:16" x14ac:dyDescent="0.3">
      <c r="A72" s="83" t="s">
        <v>248</v>
      </c>
      <c r="B72" s="86" t="s">
        <v>19</v>
      </c>
      <c r="C72" s="129"/>
      <c r="D72" s="190"/>
      <c r="E72" s="190"/>
      <c r="F72" s="190"/>
      <c r="G72" s="130"/>
      <c r="H72" s="130"/>
    </row>
    <row r="73" spans="1:16" ht="52.8" x14ac:dyDescent="0.3">
      <c r="A73" s="88" t="s">
        <v>12</v>
      </c>
      <c r="B73" s="87" t="s">
        <v>580</v>
      </c>
      <c r="C73" s="195">
        <f>+C74+C78+C79</f>
        <v>0</v>
      </c>
      <c r="D73" s="196"/>
      <c r="E73" s="196"/>
      <c r="F73" s="195">
        <f>+F74+F78+F79</f>
        <v>0</v>
      </c>
      <c r="G73" s="196"/>
      <c r="H73" s="196"/>
    </row>
    <row r="74" spans="1:16" x14ac:dyDescent="0.3">
      <c r="A74" s="89" t="s">
        <v>249</v>
      </c>
      <c r="B74" s="90" t="s">
        <v>45</v>
      </c>
      <c r="C74" s="133">
        <f>+C75+C77</f>
        <v>0</v>
      </c>
      <c r="D74" s="200"/>
      <c r="E74" s="200"/>
      <c r="F74" s="133">
        <f>+F75+F77</f>
        <v>0</v>
      </c>
      <c r="G74" s="200"/>
      <c r="H74" s="200"/>
    </row>
    <row r="75" spans="1:16" ht="26.4" x14ac:dyDescent="0.3">
      <c r="A75" s="46" t="s">
        <v>250</v>
      </c>
      <c r="B75" s="86" t="s">
        <v>242</v>
      </c>
      <c r="C75" s="129"/>
      <c r="D75" s="190"/>
      <c r="E75" s="190"/>
      <c r="F75" s="190"/>
      <c r="G75" s="130"/>
      <c r="H75" s="130"/>
    </row>
    <row r="76" spans="1:16" ht="52.8" x14ac:dyDescent="0.3">
      <c r="A76" s="46" t="s">
        <v>251</v>
      </c>
      <c r="B76" s="86" t="s">
        <v>244</v>
      </c>
      <c r="C76" s="129"/>
      <c r="D76" s="190"/>
      <c r="E76" s="190"/>
      <c r="F76" s="190"/>
      <c r="G76" s="130"/>
      <c r="H76" s="130"/>
    </row>
    <row r="77" spans="1:16" ht="26.4" x14ac:dyDescent="0.3">
      <c r="A77" s="46" t="s">
        <v>252</v>
      </c>
      <c r="B77" s="86" t="s">
        <v>246</v>
      </c>
      <c r="C77" s="129"/>
      <c r="D77" s="190"/>
      <c r="E77" s="190"/>
      <c r="F77" s="190"/>
      <c r="G77" s="130"/>
      <c r="H77" s="130"/>
    </row>
    <row r="78" spans="1:16" ht="26.4" x14ac:dyDescent="0.3">
      <c r="A78" s="46" t="s">
        <v>253</v>
      </c>
      <c r="B78" s="86" t="s">
        <v>18</v>
      </c>
      <c r="C78" s="129"/>
      <c r="D78" s="190"/>
      <c r="E78" s="190"/>
      <c r="F78" s="190"/>
      <c r="G78" s="130"/>
      <c r="H78" s="130"/>
    </row>
    <row r="79" spans="1:16" ht="17.399999999999999" customHeight="1" x14ac:dyDescent="0.3">
      <c r="A79" s="46" t="s">
        <v>254</v>
      </c>
      <c r="B79" s="86" t="s">
        <v>19</v>
      </c>
      <c r="C79" s="129"/>
      <c r="D79" s="190"/>
      <c r="E79" s="190"/>
      <c r="F79" s="190"/>
      <c r="G79" s="130"/>
      <c r="H79" s="130"/>
    </row>
    <row r="80" spans="1:16" s="31" customFormat="1" ht="20.100000000000001" customHeight="1" x14ac:dyDescent="0.3">
      <c r="A80" s="146" t="s">
        <v>24</v>
      </c>
      <c r="B80" s="143"/>
      <c r="C80" s="143"/>
      <c r="D80" s="143"/>
      <c r="E80" s="143"/>
      <c r="F80" s="143"/>
      <c r="G80" s="143"/>
      <c r="H80" s="143"/>
      <c r="I80" s="39"/>
      <c r="J80" s="39"/>
      <c r="K80" s="39"/>
      <c r="L80" s="39"/>
      <c r="M80" s="39"/>
      <c r="N80" s="39"/>
      <c r="O80" s="39"/>
      <c r="P80" s="39"/>
    </row>
    <row r="81" spans="1:16" ht="24" customHeight="1" x14ac:dyDescent="0.3">
      <c r="A81" s="263"/>
      <c r="B81" s="261"/>
      <c r="C81" s="245" t="s">
        <v>25</v>
      </c>
      <c r="D81" s="251"/>
      <c r="E81" s="251"/>
      <c r="F81" s="246"/>
      <c r="G81" s="247" t="s">
        <v>26</v>
      </c>
      <c r="H81" s="248"/>
    </row>
    <row r="82" spans="1:16" ht="52.2" customHeight="1" x14ac:dyDescent="0.3">
      <c r="A82" s="264"/>
      <c r="B82" s="262"/>
      <c r="C82" s="245" t="s">
        <v>27</v>
      </c>
      <c r="D82" s="246"/>
      <c r="E82" s="245" t="s">
        <v>28</v>
      </c>
      <c r="F82" s="246"/>
      <c r="G82" s="249"/>
      <c r="H82" s="250"/>
    </row>
    <row r="83" spans="1:16" ht="44.4" x14ac:dyDescent="0.3">
      <c r="A83" s="82" t="s">
        <v>13</v>
      </c>
      <c r="B83" s="82" t="s">
        <v>579</v>
      </c>
      <c r="C83" s="197">
        <f>+C84+C213+C235</f>
        <v>0</v>
      </c>
      <c r="D83" s="243"/>
      <c r="E83" s="197">
        <f t="shared" ref="E83" si="0">+E84+E213+E235</f>
        <v>0</v>
      </c>
      <c r="F83" s="243"/>
      <c r="G83" s="197">
        <f t="shared" ref="G83" si="1">+G84+G213+G235</f>
        <v>0</v>
      </c>
      <c r="H83" s="243"/>
    </row>
    <row r="84" spans="1:16" ht="44.4" x14ac:dyDescent="0.3">
      <c r="A84" s="69" t="s">
        <v>14</v>
      </c>
      <c r="B84" s="69" t="s">
        <v>578</v>
      </c>
      <c r="C84" s="189"/>
      <c r="D84" s="252"/>
      <c r="E84" s="189"/>
      <c r="F84" s="252"/>
      <c r="G84" s="189"/>
      <c r="H84" s="252"/>
    </row>
    <row r="85" spans="1:16" s="23" customFormat="1" ht="79.2" x14ac:dyDescent="0.3">
      <c r="A85" s="69" t="s">
        <v>15</v>
      </c>
      <c r="B85" s="69" t="s">
        <v>577</v>
      </c>
      <c r="C85" s="189"/>
      <c r="D85" s="252"/>
      <c r="E85" s="189"/>
      <c r="F85" s="252"/>
      <c r="G85" s="189"/>
      <c r="H85" s="252"/>
      <c r="I85" s="40"/>
      <c r="J85" s="40"/>
      <c r="K85" s="40"/>
      <c r="L85" s="40"/>
      <c r="M85" s="40"/>
      <c r="N85" s="40"/>
      <c r="O85" s="40"/>
      <c r="P85" s="40"/>
    </row>
    <row r="86" spans="1:16" ht="94.8" x14ac:dyDescent="0.3">
      <c r="A86" s="56" t="s">
        <v>16</v>
      </c>
      <c r="B86" s="57" t="s">
        <v>256</v>
      </c>
      <c r="C86" s="197">
        <f>+C87+C89</f>
        <v>0</v>
      </c>
      <c r="D86" s="243"/>
      <c r="E86" s="197">
        <f t="shared" ref="E86" si="2">+E87+E89</f>
        <v>0</v>
      </c>
      <c r="F86" s="243"/>
      <c r="G86" s="197">
        <f t="shared" ref="G86" si="3">+G87+G89</f>
        <v>0</v>
      </c>
      <c r="H86" s="243"/>
    </row>
    <row r="87" spans="1:16" ht="26.4" x14ac:dyDescent="0.3">
      <c r="A87" s="46" t="s">
        <v>257</v>
      </c>
      <c r="B87" s="41" t="s">
        <v>231</v>
      </c>
      <c r="C87" s="129"/>
      <c r="D87" s="244"/>
      <c r="E87" s="190"/>
      <c r="F87" s="244"/>
      <c r="G87" s="190"/>
      <c r="H87" s="244"/>
    </row>
    <row r="88" spans="1:16" ht="52.8" x14ac:dyDescent="0.3">
      <c r="A88" s="46" t="s">
        <v>258</v>
      </c>
      <c r="B88" s="272" t="s">
        <v>233</v>
      </c>
      <c r="C88" s="129"/>
      <c r="D88" s="244"/>
      <c r="E88" s="190"/>
      <c r="F88" s="244"/>
      <c r="G88" s="190"/>
      <c r="H88" s="244"/>
    </row>
    <row r="89" spans="1:16" ht="26.4" x14ac:dyDescent="0.3">
      <c r="A89" s="46" t="s">
        <v>259</v>
      </c>
      <c r="B89" s="41" t="s">
        <v>234</v>
      </c>
      <c r="C89" s="129"/>
      <c r="D89" s="244"/>
      <c r="E89" s="190"/>
      <c r="F89" s="244"/>
      <c r="G89" s="190"/>
      <c r="H89" s="244"/>
    </row>
    <row r="90" spans="1:16" ht="73.8" customHeight="1" x14ac:dyDescent="0.3">
      <c r="A90" s="59" t="s">
        <v>17</v>
      </c>
      <c r="B90" s="58" t="s">
        <v>260</v>
      </c>
      <c r="C90" s="195">
        <f>+C91+C93</f>
        <v>0</v>
      </c>
      <c r="D90" s="243"/>
      <c r="E90" s="195">
        <f t="shared" ref="E90" si="4">+E91+E93</f>
        <v>0</v>
      </c>
      <c r="F90" s="243"/>
      <c r="G90" s="195">
        <f t="shared" ref="G90" si="5">+G91+G93</f>
        <v>0</v>
      </c>
      <c r="H90" s="243"/>
    </row>
    <row r="91" spans="1:16" ht="26.4" x14ac:dyDescent="0.3">
      <c r="A91" s="46" t="s">
        <v>261</v>
      </c>
      <c r="B91" s="41" t="s">
        <v>231</v>
      </c>
      <c r="C91" s="129"/>
      <c r="D91" s="244"/>
      <c r="E91" s="190"/>
      <c r="F91" s="244"/>
      <c r="G91" s="190"/>
      <c r="H91" s="244"/>
    </row>
    <row r="92" spans="1:16" s="23" customFormat="1" ht="52.8" x14ac:dyDescent="0.3">
      <c r="A92" s="46" t="s">
        <v>262</v>
      </c>
      <c r="B92" s="272" t="s">
        <v>233</v>
      </c>
      <c r="C92" s="129"/>
      <c r="D92" s="244"/>
      <c r="E92" s="190"/>
      <c r="F92" s="244"/>
      <c r="G92" s="190"/>
      <c r="H92" s="244"/>
      <c r="I92" s="40"/>
      <c r="J92" s="40"/>
      <c r="K92" s="40"/>
      <c r="L92" s="40"/>
      <c r="M92" s="40"/>
      <c r="N92" s="40"/>
      <c r="O92" s="40"/>
      <c r="P92" s="40"/>
    </row>
    <row r="93" spans="1:16" ht="26.4" x14ac:dyDescent="0.3">
      <c r="A93" s="46" t="s">
        <v>263</v>
      </c>
      <c r="B93" s="41" t="s">
        <v>234</v>
      </c>
      <c r="C93" s="129"/>
      <c r="D93" s="244"/>
      <c r="E93" s="190"/>
      <c r="F93" s="244"/>
      <c r="G93" s="190"/>
      <c r="H93" s="244"/>
    </row>
    <row r="94" spans="1:16" s="23" customFormat="1" ht="37.200000000000003" customHeight="1" x14ac:dyDescent="0.3">
      <c r="A94" s="59" t="s">
        <v>20</v>
      </c>
      <c r="B94" s="58" t="s">
        <v>264</v>
      </c>
      <c r="C94" s="195">
        <f>+C95+C96</f>
        <v>0</v>
      </c>
      <c r="D94" s="243"/>
      <c r="E94" s="195">
        <f t="shared" ref="E94" si="6">+E95+E96</f>
        <v>0</v>
      </c>
      <c r="F94" s="243"/>
      <c r="G94" s="195">
        <f t="shared" ref="G94" si="7">+G95+G96</f>
        <v>0</v>
      </c>
      <c r="H94" s="243"/>
      <c r="I94" s="40"/>
      <c r="J94" s="40"/>
      <c r="K94" s="40"/>
      <c r="L94" s="40"/>
      <c r="M94" s="40"/>
      <c r="N94" s="40"/>
      <c r="O94" s="40"/>
      <c r="P94" s="40"/>
    </row>
    <row r="95" spans="1:16" s="23" customFormat="1" ht="26.4" x14ac:dyDescent="0.3">
      <c r="A95" s="46" t="s">
        <v>21</v>
      </c>
      <c r="B95" s="41" t="s">
        <v>37</v>
      </c>
      <c r="C95" s="129"/>
      <c r="D95" s="244"/>
      <c r="E95" s="190"/>
      <c r="F95" s="244"/>
      <c r="G95" s="190"/>
      <c r="H95" s="244"/>
      <c r="I95" s="40"/>
      <c r="J95" s="40"/>
      <c r="K95" s="40"/>
      <c r="L95" s="40"/>
      <c r="M95" s="40"/>
      <c r="N95" s="40"/>
      <c r="O95" s="40"/>
      <c r="P95" s="40"/>
    </row>
    <row r="96" spans="1:16" s="23" customFormat="1" ht="26.4" x14ac:dyDescent="0.3">
      <c r="A96" s="46" t="s">
        <v>22</v>
      </c>
      <c r="B96" s="41" t="s">
        <v>38</v>
      </c>
      <c r="C96" s="129"/>
      <c r="D96" s="244"/>
      <c r="E96" s="190"/>
      <c r="F96" s="244"/>
      <c r="G96" s="190"/>
      <c r="H96" s="244"/>
      <c r="I96" s="40"/>
      <c r="J96" s="40"/>
      <c r="K96" s="40"/>
      <c r="L96" s="40"/>
      <c r="M96" s="40"/>
      <c r="N96" s="40"/>
      <c r="O96" s="40"/>
      <c r="P96" s="40"/>
    </row>
    <row r="97" spans="1:16" ht="66" x14ac:dyDescent="0.3">
      <c r="A97" s="51" t="s">
        <v>23</v>
      </c>
      <c r="B97" s="50" t="s">
        <v>266</v>
      </c>
      <c r="C97" s="239"/>
      <c r="D97" s="240"/>
      <c r="E97" s="240"/>
      <c r="F97" s="240"/>
      <c r="G97" s="240"/>
      <c r="H97" s="240"/>
    </row>
    <row r="98" spans="1:16" s="23" customFormat="1" ht="15.6" x14ac:dyDescent="0.3">
      <c r="A98" s="45" t="s">
        <v>265</v>
      </c>
      <c r="B98" s="273" t="s">
        <v>584</v>
      </c>
      <c r="C98" s="241"/>
      <c r="D98" s="242"/>
      <c r="E98" s="242"/>
      <c r="F98" s="242"/>
      <c r="G98" s="242"/>
      <c r="H98" s="242"/>
      <c r="I98" s="40"/>
      <c r="J98" s="40"/>
      <c r="K98" s="40"/>
      <c r="L98" s="40"/>
      <c r="M98" s="40"/>
      <c r="N98" s="40"/>
      <c r="O98" s="40"/>
      <c r="P98" s="40"/>
    </row>
    <row r="99" spans="1:16" ht="68.400000000000006" x14ac:dyDescent="0.3">
      <c r="A99" s="47" t="s">
        <v>29</v>
      </c>
      <c r="B99" s="5" t="s">
        <v>267</v>
      </c>
      <c r="C99" s="239"/>
      <c r="D99" s="240"/>
      <c r="E99" s="240"/>
      <c r="F99" s="240"/>
      <c r="G99" s="240"/>
      <c r="H99" s="240"/>
    </row>
    <row r="100" spans="1:16" ht="66" x14ac:dyDescent="0.3">
      <c r="A100" s="56" t="s">
        <v>30</v>
      </c>
      <c r="B100" s="57" t="s">
        <v>268</v>
      </c>
      <c r="C100" s="197">
        <f>+C101+C105+C107+C108</f>
        <v>0</v>
      </c>
      <c r="D100" s="196"/>
      <c r="E100" s="197">
        <f t="shared" ref="E100" si="8">+E101+E105+E107+E108</f>
        <v>0</v>
      </c>
      <c r="F100" s="196"/>
      <c r="G100" s="197">
        <f t="shared" ref="G100" si="9">+G101+G105+G107+G108</f>
        <v>0</v>
      </c>
      <c r="H100" s="196"/>
    </row>
    <row r="101" spans="1:16" x14ac:dyDescent="0.3">
      <c r="A101" s="60" t="s">
        <v>269</v>
      </c>
      <c r="B101" s="70" t="s">
        <v>270</v>
      </c>
      <c r="C101" s="133">
        <f>+C102+C104</f>
        <v>0</v>
      </c>
      <c r="D101" s="191"/>
      <c r="E101" s="133">
        <f t="shared" ref="E101" si="10">+E102+E104</f>
        <v>0</v>
      </c>
      <c r="F101" s="191"/>
      <c r="G101" s="133">
        <f t="shared" ref="G101" si="11">+G102+G104</f>
        <v>0</v>
      </c>
      <c r="H101" s="191"/>
    </row>
    <row r="102" spans="1:16" ht="26.4" x14ac:dyDescent="0.3">
      <c r="A102" s="46" t="s">
        <v>271</v>
      </c>
      <c r="B102" s="41" t="s">
        <v>272</v>
      </c>
      <c r="C102" s="129"/>
      <c r="D102" s="130"/>
      <c r="E102" s="190"/>
      <c r="F102" s="130"/>
      <c r="G102" s="190"/>
      <c r="H102" s="130"/>
    </row>
    <row r="103" spans="1:16" ht="66" x14ac:dyDescent="0.3">
      <c r="A103" s="46" t="s">
        <v>273</v>
      </c>
      <c r="B103" s="272" t="s">
        <v>274</v>
      </c>
      <c r="C103" s="129"/>
      <c r="D103" s="130"/>
      <c r="E103" s="190"/>
      <c r="F103" s="130"/>
      <c r="G103" s="190"/>
      <c r="H103" s="130"/>
    </row>
    <row r="104" spans="1:16" ht="26.4" x14ac:dyDescent="0.3">
      <c r="A104" s="46" t="s">
        <v>275</v>
      </c>
      <c r="B104" s="41" t="s">
        <v>276</v>
      </c>
      <c r="C104" s="129"/>
      <c r="D104" s="130"/>
      <c r="E104" s="190"/>
      <c r="F104" s="130"/>
      <c r="G104" s="190"/>
      <c r="H104" s="130"/>
    </row>
    <row r="105" spans="1:16" ht="28.8" x14ac:dyDescent="0.3">
      <c r="A105" s="45" t="s">
        <v>282</v>
      </c>
      <c r="B105" s="44" t="s">
        <v>281</v>
      </c>
      <c r="C105" s="190"/>
      <c r="D105" s="130"/>
      <c r="E105" s="190"/>
      <c r="F105" s="130"/>
      <c r="G105" s="190"/>
      <c r="H105" s="130"/>
    </row>
    <row r="106" spans="1:16" x14ac:dyDescent="0.3">
      <c r="A106" s="46" t="s">
        <v>278</v>
      </c>
      <c r="B106" s="272" t="s">
        <v>277</v>
      </c>
      <c r="C106" s="129"/>
      <c r="D106" s="130"/>
      <c r="E106" s="190"/>
      <c r="F106" s="130"/>
      <c r="G106" s="190"/>
      <c r="H106" s="130"/>
    </row>
    <row r="107" spans="1:16" x14ac:dyDescent="0.3">
      <c r="A107" s="46" t="s">
        <v>279</v>
      </c>
      <c r="B107" s="53" t="s">
        <v>46</v>
      </c>
      <c r="C107" s="190"/>
      <c r="D107" s="130"/>
      <c r="E107" s="190"/>
      <c r="F107" s="130"/>
      <c r="G107" s="190"/>
      <c r="H107" s="130"/>
    </row>
    <row r="108" spans="1:16" x14ac:dyDescent="0.3">
      <c r="A108" s="46" t="s">
        <v>280</v>
      </c>
      <c r="B108" s="52" t="s">
        <v>188</v>
      </c>
      <c r="C108" s="190"/>
      <c r="D108" s="130"/>
      <c r="E108" s="190"/>
      <c r="F108" s="130"/>
      <c r="G108" s="190"/>
      <c r="H108" s="130"/>
    </row>
    <row r="109" spans="1:16" s="23" customFormat="1" ht="92.4" x14ac:dyDescent="0.3">
      <c r="A109" s="59" t="s">
        <v>31</v>
      </c>
      <c r="B109" s="58" t="s">
        <v>283</v>
      </c>
      <c r="C109" s="195">
        <f>+C110+C114+C116+C117</f>
        <v>0</v>
      </c>
      <c r="D109" s="196"/>
      <c r="E109" s="195">
        <f t="shared" ref="E109" si="12">+E110+E114+E116+E117</f>
        <v>0</v>
      </c>
      <c r="F109" s="196"/>
      <c r="G109" s="195">
        <f t="shared" ref="G109" si="13">+G110+G114+G116+G117</f>
        <v>0</v>
      </c>
      <c r="H109" s="196"/>
      <c r="I109" s="40"/>
      <c r="J109" s="40"/>
      <c r="K109" s="40"/>
      <c r="L109" s="40"/>
      <c r="M109" s="40"/>
      <c r="N109" s="40"/>
      <c r="O109" s="40"/>
      <c r="P109" s="40"/>
    </row>
    <row r="110" spans="1:16" s="23" customFormat="1" x14ac:dyDescent="0.3">
      <c r="A110" s="60" t="s">
        <v>32</v>
      </c>
      <c r="B110" s="61" t="s">
        <v>270</v>
      </c>
      <c r="C110" s="133">
        <f>+C111+C113</f>
        <v>0</v>
      </c>
      <c r="D110" s="191"/>
      <c r="E110" s="133">
        <f t="shared" ref="E110" si="14">+E111+E113</f>
        <v>0</v>
      </c>
      <c r="F110" s="191"/>
      <c r="G110" s="133">
        <f t="shared" ref="G110" si="15">+G111+G113</f>
        <v>0</v>
      </c>
      <c r="H110" s="191"/>
      <c r="I110" s="40"/>
      <c r="J110" s="40"/>
      <c r="K110" s="40"/>
      <c r="L110" s="40"/>
      <c r="M110" s="40"/>
      <c r="N110" s="40"/>
      <c r="O110" s="40"/>
      <c r="P110" s="40"/>
    </row>
    <row r="111" spans="1:16" s="23" customFormat="1" ht="26.4" x14ac:dyDescent="0.3">
      <c r="A111" s="46" t="s">
        <v>284</v>
      </c>
      <c r="B111" s="41" t="s">
        <v>272</v>
      </c>
      <c r="C111" s="129"/>
      <c r="D111" s="130"/>
      <c r="E111" s="190"/>
      <c r="F111" s="130"/>
      <c r="G111" s="190"/>
      <c r="H111" s="130"/>
      <c r="I111" s="40"/>
      <c r="J111" s="40"/>
      <c r="K111" s="40"/>
      <c r="L111" s="40"/>
      <c r="M111" s="40"/>
      <c r="N111" s="40"/>
      <c r="O111" s="40"/>
      <c r="P111" s="40"/>
    </row>
    <row r="112" spans="1:16" s="23" customFormat="1" ht="66" x14ac:dyDescent="0.3">
      <c r="A112" s="46" t="s">
        <v>285</v>
      </c>
      <c r="B112" s="272" t="s">
        <v>274</v>
      </c>
      <c r="C112" s="129"/>
      <c r="D112" s="130"/>
      <c r="E112" s="190"/>
      <c r="F112" s="130"/>
      <c r="G112" s="190"/>
      <c r="H112" s="130"/>
      <c r="I112" s="40"/>
      <c r="J112" s="40"/>
      <c r="K112" s="40"/>
      <c r="L112" s="40"/>
      <c r="M112" s="40"/>
      <c r="N112" s="40"/>
      <c r="O112" s="40"/>
      <c r="P112" s="40"/>
    </row>
    <row r="113" spans="1:16" s="23" customFormat="1" ht="26.4" x14ac:dyDescent="0.3">
      <c r="A113" s="46" t="s">
        <v>286</v>
      </c>
      <c r="B113" s="41" t="s">
        <v>276</v>
      </c>
      <c r="C113" s="129"/>
      <c r="D113" s="130"/>
      <c r="E113" s="190"/>
      <c r="F113" s="130"/>
      <c r="G113" s="190"/>
      <c r="H113" s="130"/>
      <c r="I113" s="40"/>
      <c r="J113" s="40"/>
      <c r="K113" s="40"/>
      <c r="L113" s="40"/>
      <c r="M113" s="40"/>
      <c r="N113" s="40"/>
      <c r="O113" s="40"/>
      <c r="P113" s="40"/>
    </row>
    <row r="114" spans="1:16" s="23" customFormat="1" ht="26.4" x14ac:dyDescent="0.3">
      <c r="A114" s="62" t="s">
        <v>33</v>
      </c>
      <c r="B114" s="63" t="s">
        <v>287</v>
      </c>
      <c r="C114" s="129"/>
      <c r="D114" s="130"/>
      <c r="E114" s="190"/>
      <c r="F114" s="130"/>
      <c r="G114" s="190"/>
      <c r="H114" s="130"/>
      <c r="I114" s="40"/>
      <c r="J114" s="40"/>
      <c r="K114" s="40"/>
      <c r="L114" s="40"/>
      <c r="M114" s="40"/>
      <c r="N114" s="40"/>
      <c r="O114" s="40"/>
      <c r="P114" s="40"/>
    </row>
    <row r="115" spans="1:16" s="23" customFormat="1" x14ac:dyDescent="0.3">
      <c r="A115" s="46" t="s">
        <v>288</v>
      </c>
      <c r="B115" s="272" t="s">
        <v>277</v>
      </c>
      <c r="C115" s="129"/>
      <c r="D115" s="130"/>
      <c r="E115" s="190"/>
      <c r="F115" s="130"/>
      <c r="G115" s="190"/>
      <c r="H115" s="130"/>
      <c r="I115" s="40"/>
      <c r="J115" s="40"/>
      <c r="K115" s="40"/>
      <c r="L115" s="40"/>
      <c r="M115" s="40"/>
      <c r="N115" s="40"/>
      <c r="O115" s="40"/>
      <c r="P115" s="40"/>
    </row>
    <row r="116" spans="1:16" s="23" customFormat="1" x14ac:dyDescent="0.3">
      <c r="A116" s="46" t="s">
        <v>34</v>
      </c>
      <c r="B116" s="41" t="s">
        <v>46</v>
      </c>
      <c r="C116" s="129"/>
      <c r="D116" s="130"/>
      <c r="E116" s="190"/>
      <c r="F116" s="130"/>
      <c r="G116" s="190"/>
      <c r="H116" s="130"/>
      <c r="I116" s="40"/>
      <c r="J116" s="40"/>
      <c r="K116" s="40"/>
      <c r="L116" s="40"/>
      <c r="M116" s="40"/>
      <c r="N116" s="40"/>
      <c r="O116" s="40"/>
      <c r="P116" s="40"/>
    </row>
    <row r="117" spans="1:16" s="23" customFormat="1" x14ac:dyDescent="0.3">
      <c r="A117" s="46" t="s">
        <v>35</v>
      </c>
      <c r="B117" s="41" t="s">
        <v>188</v>
      </c>
      <c r="C117" s="129"/>
      <c r="D117" s="130"/>
      <c r="E117" s="190"/>
      <c r="F117" s="130"/>
      <c r="G117" s="190"/>
      <c r="H117" s="130"/>
      <c r="I117" s="40"/>
      <c r="J117" s="40"/>
      <c r="K117" s="40"/>
      <c r="L117" s="40"/>
      <c r="M117" s="40"/>
      <c r="N117" s="40"/>
      <c r="O117" s="40"/>
      <c r="P117" s="40"/>
    </row>
    <row r="118" spans="1:16" ht="39.6" x14ac:dyDescent="0.3">
      <c r="A118" s="49" t="s">
        <v>36</v>
      </c>
      <c r="B118" s="48" t="s">
        <v>289</v>
      </c>
      <c r="C118" s="187"/>
      <c r="D118" s="188"/>
      <c r="E118" s="189"/>
      <c r="F118" s="188"/>
      <c r="G118" s="189"/>
      <c r="H118" s="188"/>
    </row>
    <row r="119" spans="1:16" s="31" customFormat="1" ht="20.100000000000001" customHeight="1" x14ac:dyDescent="0.3">
      <c r="A119" s="123" t="s">
        <v>48</v>
      </c>
      <c r="B119" s="124"/>
      <c r="C119" s="125"/>
      <c r="D119" s="125"/>
      <c r="E119" s="125"/>
      <c r="F119" s="125"/>
      <c r="G119" s="125"/>
      <c r="H119" s="125"/>
      <c r="I119" s="39"/>
      <c r="J119" s="39"/>
      <c r="K119" s="39"/>
      <c r="L119" s="39"/>
      <c r="M119" s="39"/>
      <c r="N119" s="39"/>
      <c r="O119" s="39"/>
      <c r="P119" s="39"/>
    </row>
    <row r="120" spans="1:16" ht="66" x14ac:dyDescent="0.3">
      <c r="A120" s="88" t="s">
        <v>39</v>
      </c>
      <c r="B120" s="87" t="s">
        <v>576</v>
      </c>
      <c r="C120" s="195">
        <f>+C121+C122+C123</f>
        <v>0</v>
      </c>
      <c r="D120" s="196"/>
      <c r="E120" s="196"/>
      <c r="F120" s="196"/>
      <c r="G120" s="196"/>
      <c r="H120" s="196"/>
    </row>
    <row r="121" spans="1:16" ht="39.6" x14ac:dyDescent="0.3">
      <c r="A121" s="83" t="s">
        <v>40</v>
      </c>
      <c r="B121" s="86" t="s">
        <v>51</v>
      </c>
      <c r="C121" s="129"/>
      <c r="D121" s="130"/>
      <c r="E121" s="130"/>
      <c r="F121" s="130"/>
      <c r="G121" s="130"/>
      <c r="H121" s="130"/>
    </row>
    <row r="122" spans="1:16" ht="26.4" x14ac:dyDescent="0.3">
      <c r="A122" s="83" t="s">
        <v>41</v>
      </c>
      <c r="B122" s="86" t="s">
        <v>53</v>
      </c>
      <c r="C122" s="129"/>
      <c r="D122" s="130"/>
      <c r="E122" s="130"/>
      <c r="F122" s="130"/>
      <c r="G122" s="130"/>
      <c r="H122" s="130"/>
    </row>
    <row r="123" spans="1:16" ht="26.4" x14ac:dyDescent="0.3">
      <c r="A123" s="83" t="s">
        <v>290</v>
      </c>
      <c r="B123" s="86" t="s">
        <v>291</v>
      </c>
      <c r="C123" s="129"/>
      <c r="D123" s="130"/>
      <c r="E123" s="130"/>
      <c r="F123" s="130"/>
      <c r="G123" s="130"/>
      <c r="H123" s="130"/>
    </row>
    <row r="124" spans="1:16" ht="92.4" x14ac:dyDescent="0.3">
      <c r="A124" s="88" t="s">
        <v>42</v>
      </c>
      <c r="B124" s="87" t="s">
        <v>575</v>
      </c>
      <c r="C124" s="195">
        <f>+C125+C126+C127</f>
        <v>0</v>
      </c>
      <c r="D124" s="196"/>
      <c r="E124" s="196"/>
      <c r="F124" s="196"/>
      <c r="G124" s="196"/>
      <c r="H124" s="196"/>
    </row>
    <row r="125" spans="1:16" ht="39.6" x14ac:dyDescent="0.3">
      <c r="A125" s="83" t="s">
        <v>43</v>
      </c>
      <c r="B125" s="86" t="s">
        <v>57</v>
      </c>
      <c r="C125" s="129"/>
      <c r="D125" s="130"/>
      <c r="E125" s="130"/>
      <c r="F125" s="130"/>
      <c r="G125" s="130"/>
      <c r="H125" s="130"/>
    </row>
    <row r="126" spans="1:16" ht="39.6" x14ac:dyDescent="0.3">
      <c r="A126" s="83" t="s">
        <v>44</v>
      </c>
      <c r="B126" s="86" t="s">
        <v>59</v>
      </c>
      <c r="C126" s="129"/>
      <c r="D126" s="130"/>
      <c r="E126" s="130"/>
      <c r="F126" s="130"/>
      <c r="G126" s="130"/>
      <c r="H126" s="130"/>
    </row>
    <row r="127" spans="1:16" ht="26.4" x14ac:dyDescent="0.3">
      <c r="A127" s="83" t="s">
        <v>292</v>
      </c>
      <c r="B127" s="86" t="s">
        <v>293</v>
      </c>
      <c r="C127" s="129"/>
      <c r="D127" s="130"/>
      <c r="E127" s="130"/>
      <c r="F127" s="130"/>
      <c r="G127" s="130"/>
      <c r="H127" s="130"/>
    </row>
    <row r="128" spans="1:16" s="23" customFormat="1" ht="79.2" x14ac:dyDescent="0.3">
      <c r="A128" s="88" t="s">
        <v>563</v>
      </c>
      <c r="B128" s="87" t="s">
        <v>574</v>
      </c>
      <c r="C128" s="195">
        <f>+C129+C130</f>
        <v>0</v>
      </c>
      <c r="D128" s="196"/>
      <c r="E128" s="196"/>
      <c r="F128" s="196"/>
      <c r="G128" s="196"/>
      <c r="H128" s="196"/>
      <c r="I128" s="54"/>
      <c r="J128" s="54"/>
      <c r="K128" s="54"/>
      <c r="L128" s="54"/>
      <c r="M128" s="54"/>
      <c r="N128" s="54"/>
      <c r="O128" s="54"/>
      <c r="P128" s="54"/>
    </row>
    <row r="129" spans="1:16" s="23" customFormat="1" ht="26.4" x14ac:dyDescent="0.3">
      <c r="A129" s="83" t="s">
        <v>565</v>
      </c>
      <c r="B129" s="91" t="s">
        <v>564</v>
      </c>
      <c r="C129" s="129"/>
      <c r="D129" s="130"/>
      <c r="E129" s="130"/>
      <c r="F129" s="130"/>
      <c r="G129" s="130"/>
      <c r="H129" s="130"/>
      <c r="I129" s="54"/>
      <c r="J129" s="54"/>
      <c r="K129" s="54"/>
      <c r="L129" s="54"/>
      <c r="M129" s="54"/>
      <c r="N129" s="54"/>
      <c r="O129" s="54"/>
      <c r="P129" s="54"/>
    </row>
    <row r="130" spans="1:16" s="23" customFormat="1" ht="19.8" customHeight="1" x14ac:dyDescent="0.3">
      <c r="A130" s="83" t="s">
        <v>566</v>
      </c>
      <c r="B130" s="91" t="s">
        <v>309</v>
      </c>
      <c r="C130" s="129"/>
      <c r="D130" s="130"/>
      <c r="E130" s="130"/>
      <c r="F130" s="130"/>
      <c r="G130" s="130"/>
      <c r="H130" s="130"/>
      <c r="I130" s="54"/>
      <c r="J130" s="54"/>
      <c r="K130" s="54"/>
      <c r="L130" s="54"/>
      <c r="M130" s="54"/>
      <c r="N130" s="54"/>
      <c r="O130" s="54"/>
      <c r="P130" s="54"/>
    </row>
    <row r="131" spans="1:16" ht="26.4" x14ac:dyDescent="0.3">
      <c r="A131" s="88" t="s">
        <v>47</v>
      </c>
      <c r="B131" s="87" t="s">
        <v>294</v>
      </c>
      <c r="C131" s="195">
        <f>C132+C133+C134+C135</f>
        <v>0</v>
      </c>
      <c r="D131" s="196"/>
      <c r="E131" s="196"/>
      <c r="F131" s="196"/>
      <c r="G131" s="196"/>
      <c r="H131" s="196"/>
    </row>
    <row r="132" spans="1:16" ht="26.4" x14ac:dyDescent="0.3">
      <c r="A132" s="46" t="s">
        <v>295</v>
      </c>
      <c r="B132" s="41" t="s">
        <v>296</v>
      </c>
      <c r="C132" s="129"/>
      <c r="D132" s="130"/>
      <c r="E132" s="130"/>
      <c r="F132" s="130"/>
      <c r="G132" s="130"/>
      <c r="H132" s="130"/>
    </row>
    <row r="133" spans="1:16" ht="26.4" x14ac:dyDescent="0.3">
      <c r="A133" s="46" t="s">
        <v>297</v>
      </c>
      <c r="B133" s="41" t="s">
        <v>298</v>
      </c>
      <c r="C133" s="129"/>
      <c r="D133" s="130"/>
      <c r="E133" s="130"/>
      <c r="F133" s="130"/>
      <c r="G133" s="130"/>
      <c r="H133" s="130"/>
    </row>
    <row r="134" spans="1:16" ht="26.4" x14ac:dyDescent="0.3">
      <c r="A134" s="46" t="s">
        <v>299</v>
      </c>
      <c r="B134" s="41" t="s">
        <v>300</v>
      </c>
      <c r="C134" s="129"/>
      <c r="D134" s="130"/>
      <c r="E134" s="130"/>
      <c r="F134" s="130"/>
      <c r="G134" s="130"/>
      <c r="H134" s="130"/>
    </row>
    <row r="135" spans="1:16" ht="26.4" x14ac:dyDescent="0.3">
      <c r="A135" s="46" t="s">
        <v>301</v>
      </c>
      <c r="B135" s="41" t="s">
        <v>302</v>
      </c>
      <c r="C135" s="129"/>
      <c r="D135" s="130"/>
      <c r="E135" s="130"/>
      <c r="F135" s="130"/>
      <c r="G135" s="130"/>
      <c r="H135" s="130"/>
    </row>
    <row r="136" spans="1:16" ht="66" x14ac:dyDescent="0.3">
      <c r="A136" s="59" t="s">
        <v>49</v>
      </c>
      <c r="B136" s="58" t="s">
        <v>303</v>
      </c>
      <c r="C136" s="195">
        <f>C137+C138+C139</f>
        <v>0</v>
      </c>
      <c r="D136" s="196"/>
      <c r="E136" s="196"/>
      <c r="F136" s="196"/>
      <c r="G136" s="196"/>
      <c r="H136" s="196"/>
    </row>
    <row r="137" spans="1:16" ht="39.6" x14ac:dyDescent="0.3">
      <c r="A137" s="46" t="s">
        <v>50</v>
      </c>
      <c r="B137" s="41" t="s">
        <v>65</v>
      </c>
      <c r="C137" s="129"/>
      <c r="D137" s="130"/>
      <c r="E137" s="130"/>
      <c r="F137" s="130"/>
      <c r="G137" s="130"/>
      <c r="H137" s="130"/>
    </row>
    <row r="138" spans="1:16" ht="39.6" x14ac:dyDescent="0.3">
      <c r="A138" s="46" t="s">
        <v>52</v>
      </c>
      <c r="B138" s="41" t="s">
        <v>66</v>
      </c>
      <c r="C138" s="129"/>
      <c r="D138" s="130"/>
      <c r="E138" s="130"/>
      <c r="F138" s="130"/>
      <c r="G138" s="130"/>
      <c r="H138" s="130"/>
    </row>
    <row r="139" spans="1:16" ht="26.4" x14ac:dyDescent="0.3">
      <c r="A139" s="46" t="s">
        <v>54</v>
      </c>
      <c r="B139" s="41" t="s">
        <v>304</v>
      </c>
      <c r="C139" s="129"/>
      <c r="D139" s="130"/>
      <c r="E139" s="130"/>
      <c r="F139" s="130"/>
      <c r="G139" s="130"/>
      <c r="H139" s="130"/>
    </row>
    <row r="140" spans="1:16" ht="111.6" customHeight="1" x14ac:dyDescent="0.3">
      <c r="A140" s="59" t="s">
        <v>55</v>
      </c>
      <c r="B140" s="58" t="s">
        <v>305</v>
      </c>
      <c r="C140" s="195">
        <f>C141+C142+C143</f>
        <v>0</v>
      </c>
      <c r="D140" s="196"/>
      <c r="E140" s="196"/>
      <c r="F140" s="196"/>
      <c r="G140" s="196"/>
      <c r="H140" s="196"/>
    </row>
    <row r="141" spans="1:16" ht="39.6" x14ac:dyDescent="0.3">
      <c r="A141" s="46" t="s">
        <v>56</v>
      </c>
      <c r="B141" s="41" t="s">
        <v>69</v>
      </c>
      <c r="C141" s="129"/>
      <c r="D141" s="130"/>
      <c r="E141" s="130"/>
      <c r="F141" s="130"/>
      <c r="G141" s="130"/>
      <c r="H141" s="130"/>
    </row>
    <row r="142" spans="1:16" ht="39.6" x14ac:dyDescent="0.3">
      <c r="A142" s="46" t="s">
        <v>58</v>
      </c>
      <c r="B142" s="41" t="s">
        <v>70</v>
      </c>
      <c r="C142" s="129"/>
      <c r="D142" s="130"/>
      <c r="E142" s="130"/>
      <c r="F142" s="130"/>
      <c r="G142" s="130"/>
      <c r="H142" s="130"/>
      <c r="M142" s="39"/>
    </row>
    <row r="143" spans="1:16" ht="26.4" x14ac:dyDescent="0.3">
      <c r="A143" s="46" t="s">
        <v>60</v>
      </c>
      <c r="B143" s="41" t="s">
        <v>306</v>
      </c>
      <c r="C143" s="129"/>
      <c r="D143" s="130"/>
      <c r="E143" s="130"/>
      <c r="F143" s="130"/>
      <c r="G143" s="130"/>
      <c r="H143" s="130"/>
    </row>
    <row r="144" spans="1:16" ht="79.2" x14ac:dyDescent="0.3">
      <c r="A144" s="59" t="s">
        <v>61</v>
      </c>
      <c r="B144" s="58" t="s">
        <v>307</v>
      </c>
      <c r="C144" s="195">
        <f>+C145+C146</f>
        <v>0</v>
      </c>
      <c r="D144" s="196"/>
      <c r="E144" s="196"/>
      <c r="F144" s="196"/>
      <c r="G144" s="196"/>
      <c r="H144" s="196"/>
    </row>
    <row r="145" spans="1:16" x14ac:dyDescent="0.3">
      <c r="A145" s="46" t="s">
        <v>62</v>
      </c>
      <c r="B145" s="41" t="s">
        <v>308</v>
      </c>
      <c r="C145" s="129"/>
      <c r="D145" s="130"/>
      <c r="E145" s="130"/>
      <c r="F145" s="130"/>
      <c r="G145" s="130"/>
      <c r="H145" s="130"/>
    </row>
    <row r="146" spans="1:16" x14ac:dyDescent="0.3">
      <c r="A146" s="46" t="s">
        <v>63</v>
      </c>
      <c r="B146" s="41" t="s">
        <v>309</v>
      </c>
      <c r="C146" s="129"/>
      <c r="D146" s="130"/>
      <c r="E146" s="130"/>
      <c r="F146" s="130"/>
      <c r="G146" s="130"/>
      <c r="H146" s="130"/>
    </row>
    <row r="147" spans="1:16" ht="26.4" x14ac:dyDescent="0.3">
      <c r="A147" s="49" t="s">
        <v>64</v>
      </c>
      <c r="B147" s="48" t="s">
        <v>310</v>
      </c>
      <c r="C147" s="154"/>
      <c r="D147" s="203"/>
      <c r="E147" s="203"/>
      <c r="F147" s="204"/>
      <c r="G147" s="204"/>
      <c r="H147" s="205"/>
    </row>
    <row r="148" spans="1:16" ht="39.6" x14ac:dyDescent="0.3">
      <c r="A148" s="49" t="s">
        <v>67</v>
      </c>
      <c r="B148" s="48" t="s">
        <v>311</v>
      </c>
      <c r="C148" s="154"/>
      <c r="D148" s="203"/>
      <c r="E148" s="203"/>
      <c r="F148" s="204"/>
      <c r="G148" s="204"/>
      <c r="H148" s="205"/>
    </row>
    <row r="149" spans="1:16" s="23" customFormat="1" x14ac:dyDescent="0.3">
      <c r="A149" s="46" t="s">
        <v>68</v>
      </c>
      <c r="B149" s="272" t="s">
        <v>312</v>
      </c>
      <c r="C149" s="129"/>
      <c r="D149" s="130"/>
      <c r="E149" s="130"/>
      <c r="F149" s="130"/>
      <c r="G149" s="130"/>
      <c r="H149" s="130"/>
      <c r="I149" s="40"/>
      <c r="J149" s="40"/>
      <c r="K149" s="40"/>
      <c r="L149" s="40"/>
      <c r="M149" s="40"/>
      <c r="N149" s="40"/>
      <c r="O149" s="40"/>
      <c r="P149" s="40"/>
    </row>
    <row r="150" spans="1:16" ht="79.2" x14ac:dyDescent="0.3">
      <c r="A150" s="49" t="s">
        <v>71</v>
      </c>
      <c r="B150" s="48" t="s">
        <v>313</v>
      </c>
      <c r="C150" s="154"/>
      <c r="D150" s="203"/>
      <c r="E150" s="203"/>
      <c r="F150" s="204"/>
      <c r="G150" s="204"/>
      <c r="H150" s="205"/>
    </row>
    <row r="151" spans="1:16" s="23" customFormat="1" ht="52.8" x14ac:dyDescent="0.3">
      <c r="A151" s="49" t="s">
        <v>72</v>
      </c>
      <c r="B151" s="48" t="s">
        <v>314</v>
      </c>
      <c r="C151" s="154"/>
      <c r="D151" s="203"/>
      <c r="E151" s="203"/>
      <c r="F151" s="204"/>
      <c r="G151" s="204"/>
      <c r="H151" s="205"/>
      <c r="I151" s="40"/>
      <c r="J151" s="40"/>
      <c r="K151" s="40"/>
      <c r="L151" s="40"/>
      <c r="M151" s="40"/>
      <c r="N151" s="40"/>
      <c r="O151" s="40"/>
      <c r="P151" s="40"/>
    </row>
    <row r="152" spans="1:16" s="23" customFormat="1" ht="52.8" x14ac:dyDescent="0.3">
      <c r="A152" s="49" t="s">
        <v>73</v>
      </c>
      <c r="B152" s="48" t="s">
        <v>315</v>
      </c>
      <c r="C152" s="154"/>
      <c r="D152" s="154"/>
      <c r="E152" s="154"/>
      <c r="F152" s="154"/>
      <c r="G152" s="154"/>
      <c r="H152" s="187"/>
      <c r="I152" s="40"/>
      <c r="J152" s="40"/>
      <c r="K152" s="40"/>
      <c r="L152" s="40"/>
      <c r="M152" s="40"/>
      <c r="N152" s="40"/>
      <c r="O152" s="40"/>
      <c r="P152" s="40"/>
    </row>
    <row r="153" spans="1:16" s="31" customFormat="1" ht="20.100000000000001" customHeight="1" x14ac:dyDescent="0.3">
      <c r="A153" s="141" t="s">
        <v>77</v>
      </c>
      <c r="B153" s="142"/>
      <c r="C153" s="143"/>
      <c r="D153" s="143"/>
      <c r="E153" s="143"/>
      <c r="F153" s="143"/>
      <c r="G153" s="143"/>
      <c r="H153" s="143"/>
      <c r="I153" s="39"/>
      <c r="J153" s="39"/>
      <c r="K153" s="39"/>
      <c r="L153" s="39"/>
      <c r="M153" s="39"/>
      <c r="N153" s="39"/>
      <c r="O153" s="39"/>
      <c r="P153" s="39"/>
    </row>
    <row r="154" spans="1:16" ht="28.5" customHeight="1" x14ac:dyDescent="0.3">
      <c r="A154" s="92"/>
      <c r="B154" s="92"/>
      <c r="C154" s="201" t="s">
        <v>0</v>
      </c>
      <c r="D154" s="202"/>
      <c r="E154" s="202"/>
      <c r="F154" s="201" t="s">
        <v>1</v>
      </c>
      <c r="G154" s="202"/>
      <c r="H154" s="202"/>
    </row>
    <row r="155" spans="1:16" ht="28.8" x14ac:dyDescent="0.3">
      <c r="A155" s="82" t="s">
        <v>74</v>
      </c>
      <c r="B155" s="82" t="s">
        <v>316</v>
      </c>
      <c r="C155" s="197">
        <f>+C156+C168+C173+C181+C187</f>
        <v>0</v>
      </c>
      <c r="D155" s="196"/>
      <c r="E155" s="196"/>
      <c r="F155" s="197">
        <f>+F156+F168+F173+F181+F187</f>
        <v>0</v>
      </c>
      <c r="G155" s="196"/>
      <c r="H155" s="196"/>
    </row>
    <row r="156" spans="1:16" ht="39.6" x14ac:dyDescent="0.3">
      <c r="A156" s="93" t="s">
        <v>318</v>
      </c>
      <c r="B156" s="90" t="s">
        <v>317</v>
      </c>
      <c r="C156" s="198">
        <f>C157+C162</f>
        <v>0</v>
      </c>
      <c r="D156" s="199"/>
      <c r="E156" s="199"/>
      <c r="F156" s="198">
        <f>F157+F162</f>
        <v>0</v>
      </c>
      <c r="G156" s="199"/>
      <c r="H156" s="199"/>
    </row>
    <row r="157" spans="1:16" ht="19.8" customHeight="1" x14ac:dyDescent="0.3">
      <c r="A157" s="94" t="s">
        <v>320</v>
      </c>
      <c r="B157" s="95" t="s">
        <v>319</v>
      </c>
      <c r="C157" s="200">
        <f>+C158+C159+C160+C161</f>
        <v>0</v>
      </c>
      <c r="D157" s="191"/>
      <c r="E157" s="191"/>
      <c r="F157" s="200">
        <f>+F158+F159+F160+F161</f>
        <v>0</v>
      </c>
      <c r="G157" s="191"/>
      <c r="H157" s="191"/>
    </row>
    <row r="158" spans="1:16" ht="26.4" x14ac:dyDescent="0.3">
      <c r="A158" s="86" t="s">
        <v>321</v>
      </c>
      <c r="B158" s="86" t="s">
        <v>322</v>
      </c>
      <c r="C158" s="129"/>
      <c r="D158" s="190"/>
      <c r="E158" s="190"/>
      <c r="F158" s="190"/>
      <c r="G158" s="190"/>
      <c r="H158" s="190"/>
    </row>
    <row r="159" spans="1:16" ht="39.6" x14ac:dyDescent="0.3">
      <c r="A159" s="86" t="s">
        <v>323</v>
      </c>
      <c r="B159" s="86" t="s">
        <v>79</v>
      </c>
      <c r="C159" s="129"/>
      <c r="D159" s="190"/>
      <c r="E159" s="190"/>
      <c r="F159" s="190"/>
      <c r="G159" s="190"/>
      <c r="H159" s="190"/>
    </row>
    <row r="160" spans="1:16" ht="39.6" x14ac:dyDescent="0.3">
      <c r="A160" s="86" t="s">
        <v>324</v>
      </c>
      <c r="B160" s="86" t="s">
        <v>325</v>
      </c>
      <c r="C160" s="129"/>
      <c r="D160" s="190"/>
      <c r="E160" s="190"/>
      <c r="F160" s="190"/>
      <c r="G160" s="190"/>
      <c r="H160" s="190"/>
    </row>
    <row r="161" spans="1:8" ht="39.6" x14ac:dyDescent="0.3">
      <c r="A161" s="86" t="s">
        <v>326</v>
      </c>
      <c r="B161" s="86" t="s">
        <v>327</v>
      </c>
      <c r="C161" s="129"/>
      <c r="D161" s="190"/>
      <c r="E161" s="190"/>
      <c r="F161" s="190"/>
      <c r="G161" s="190"/>
      <c r="H161" s="190"/>
    </row>
    <row r="162" spans="1:8" ht="18.600000000000001" customHeight="1" x14ac:dyDescent="0.3">
      <c r="A162" s="90" t="s">
        <v>329</v>
      </c>
      <c r="B162" s="80" t="s">
        <v>328</v>
      </c>
      <c r="C162" s="200">
        <f>+C163+C164+C165+C166</f>
        <v>0</v>
      </c>
      <c r="D162" s="191"/>
      <c r="E162" s="191"/>
      <c r="F162" s="200">
        <f>+F163+F164+F165+F166</f>
        <v>0</v>
      </c>
      <c r="G162" s="191"/>
      <c r="H162" s="191"/>
    </row>
    <row r="163" spans="1:8" ht="26.4" x14ac:dyDescent="0.3">
      <c r="A163" s="86" t="s">
        <v>330</v>
      </c>
      <c r="B163" s="86" t="s">
        <v>322</v>
      </c>
      <c r="C163" s="129"/>
      <c r="D163" s="190"/>
      <c r="E163" s="190"/>
      <c r="F163" s="190"/>
      <c r="G163" s="190"/>
      <c r="H163" s="190"/>
    </row>
    <row r="164" spans="1:8" ht="39.6" x14ac:dyDescent="0.3">
      <c r="A164" s="86" t="s">
        <v>331</v>
      </c>
      <c r="B164" s="86" t="s">
        <v>79</v>
      </c>
      <c r="C164" s="129"/>
      <c r="D164" s="190"/>
      <c r="E164" s="190"/>
      <c r="F164" s="190"/>
      <c r="G164" s="190"/>
      <c r="H164" s="190"/>
    </row>
    <row r="165" spans="1:8" ht="39.6" x14ac:dyDescent="0.3">
      <c r="A165" s="86" t="s">
        <v>332</v>
      </c>
      <c r="B165" s="86" t="s">
        <v>325</v>
      </c>
      <c r="C165" s="129"/>
      <c r="D165" s="190"/>
      <c r="E165" s="190"/>
      <c r="F165" s="190"/>
      <c r="G165" s="190"/>
      <c r="H165" s="190"/>
    </row>
    <row r="166" spans="1:8" ht="39.6" x14ac:dyDescent="0.3">
      <c r="A166" s="86" t="s">
        <v>333</v>
      </c>
      <c r="B166" s="86" t="s">
        <v>327</v>
      </c>
      <c r="C166" s="129"/>
      <c r="D166" s="190"/>
      <c r="E166" s="190"/>
      <c r="F166" s="190"/>
      <c r="G166" s="190"/>
      <c r="H166" s="190"/>
    </row>
    <row r="167" spans="1:8" ht="39.6" x14ac:dyDescent="0.3">
      <c r="A167" s="86" t="s">
        <v>334</v>
      </c>
      <c r="B167" s="271" t="s">
        <v>335</v>
      </c>
      <c r="C167" s="129"/>
      <c r="D167" s="190"/>
      <c r="E167" s="190"/>
      <c r="F167" s="190"/>
      <c r="G167" s="190"/>
      <c r="H167" s="190"/>
    </row>
    <row r="168" spans="1:8" ht="39.6" x14ac:dyDescent="0.3">
      <c r="A168" s="90" t="s">
        <v>336</v>
      </c>
      <c r="B168" s="90" t="s">
        <v>337</v>
      </c>
      <c r="C168" s="133">
        <f>+C169+C170+C171+C172</f>
        <v>0</v>
      </c>
      <c r="D168" s="191"/>
      <c r="E168" s="191"/>
      <c r="F168" s="133">
        <f>+F169+F170+F171+F172</f>
        <v>0</v>
      </c>
      <c r="G168" s="191"/>
      <c r="H168" s="191"/>
    </row>
    <row r="169" spans="1:8" ht="26.4" x14ac:dyDescent="0.3">
      <c r="A169" s="41" t="s">
        <v>338</v>
      </c>
      <c r="B169" s="41" t="s">
        <v>322</v>
      </c>
      <c r="C169" s="129"/>
      <c r="D169" s="190"/>
      <c r="E169" s="190"/>
      <c r="F169" s="190"/>
      <c r="G169" s="190"/>
      <c r="H169" s="190"/>
    </row>
    <row r="170" spans="1:8" ht="39.6" x14ac:dyDescent="0.3">
      <c r="A170" s="41" t="s">
        <v>339</v>
      </c>
      <c r="B170" s="41" t="s">
        <v>79</v>
      </c>
      <c r="C170" s="129"/>
      <c r="D170" s="190"/>
      <c r="E170" s="190"/>
      <c r="F170" s="190"/>
      <c r="G170" s="190"/>
      <c r="H170" s="190"/>
    </row>
    <row r="171" spans="1:8" ht="39.6" x14ac:dyDescent="0.3">
      <c r="A171" s="41" t="s">
        <v>340</v>
      </c>
      <c r="B171" s="41" t="s">
        <v>325</v>
      </c>
      <c r="C171" s="129"/>
      <c r="D171" s="190"/>
      <c r="E171" s="190"/>
      <c r="F171" s="190"/>
      <c r="G171" s="190"/>
      <c r="H171" s="190"/>
    </row>
    <row r="172" spans="1:8" ht="39.6" x14ac:dyDescent="0.3">
      <c r="A172" s="41" t="s">
        <v>341</v>
      </c>
      <c r="B172" s="41" t="s">
        <v>327</v>
      </c>
      <c r="C172" s="129"/>
      <c r="D172" s="190"/>
      <c r="E172" s="190"/>
      <c r="F172" s="190"/>
      <c r="G172" s="190"/>
      <c r="H172" s="190"/>
    </row>
    <row r="173" spans="1:8" ht="52.8" x14ac:dyDescent="0.3">
      <c r="A173" s="61" t="s">
        <v>342</v>
      </c>
      <c r="B173" s="61" t="s">
        <v>343</v>
      </c>
      <c r="C173" s="133">
        <f>+C174+C175+C176+C177</f>
        <v>0</v>
      </c>
      <c r="D173" s="191"/>
      <c r="E173" s="191"/>
      <c r="F173" s="133">
        <f>+F174+F175+F176+F177</f>
        <v>0</v>
      </c>
      <c r="G173" s="191"/>
      <c r="H173" s="191"/>
    </row>
    <row r="174" spans="1:8" ht="26.4" x14ac:dyDescent="0.3">
      <c r="A174" s="41" t="s">
        <v>344</v>
      </c>
      <c r="B174" s="41" t="s">
        <v>322</v>
      </c>
      <c r="C174" s="129"/>
      <c r="D174" s="190"/>
      <c r="E174" s="190"/>
      <c r="F174" s="190"/>
      <c r="G174" s="190"/>
      <c r="H174" s="190"/>
    </row>
    <row r="175" spans="1:8" ht="39.6" x14ac:dyDescent="0.3">
      <c r="A175" s="41" t="s">
        <v>345</v>
      </c>
      <c r="B175" s="41" t="s">
        <v>79</v>
      </c>
      <c r="C175" s="129"/>
      <c r="D175" s="190"/>
      <c r="E175" s="190"/>
      <c r="F175" s="190"/>
      <c r="G175" s="190"/>
      <c r="H175" s="190"/>
    </row>
    <row r="176" spans="1:8" ht="39.6" x14ac:dyDescent="0.3">
      <c r="A176" s="41" t="s">
        <v>346</v>
      </c>
      <c r="B176" s="41" t="s">
        <v>325</v>
      </c>
      <c r="C176" s="129"/>
      <c r="D176" s="190"/>
      <c r="E176" s="190"/>
      <c r="F176" s="190"/>
      <c r="G176" s="190"/>
      <c r="H176" s="190"/>
    </row>
    <row r="177" spans="1:16" ht="39.6" x14ac:dyDescent="0.3">
      <c r="A177" s="41" t="s">
        <v>347</v>
      </c>
      <c r="B177" s="41" t="s">
        <v>327</v>
      </c>
      <c r="C177" s="129"/>
      <c r="D177" s="190"/>
      <c r="E177" s="190"/>
      <c r="F177" s="190"/>
      <c r="G177" s="190"/>
      <c r="H177" s="190"/>
    </row>
    <row r="178" spans="1:16" ht="39.6" x14ac:dyDescent="0.3">
      <c r="A178" s="41" t="s">
        <v>348</v>
      </c>
      <c r="B178" s="272" t="s">
        <v>349</v>
      </c>
      <c r="C178" s="129"/>
      <c r="D178" s="190"/>
      <c r="E178" s="190"/>
      <c r="F178" s="190"/>
      <c r="G178" s="190"/>
      <c r="H178" s="190"/>
    </row>
    <row r="179" spans="1:16" s="23" customFormat="1" ht="42" x14ac:dyDescent="0.3">
      <c r="A179" s="41" t="s">
        <v>350</v>
      </c>
      <c r="B179" s="274" t="s">
        <v>585</v>
      </c>
      <c r="C179" s="129"/>
      <c r="D179" s="190"/>
      <c r="E179" s="190"/>
      <c r="F179" s="190"/>
      <c r="G179" s="190"/>
      <c r="H179" s="190"/>
      <c r="I179" s="40"/>
      <c r="J179" s="40"/>
      <c r="K179" s="40"/>
      <c r="L179" s="40"/>
      <c r="M179" s="40"/>
      <c r="N179" s="40"/>
      <c r="O179" s="40"/>
      <c r="P179" s="40"/>
    </row>
    <row r="180" spans="1:16" s="23" customFormat="1" ht="28.8" x14ac:dyDescent="0.3">
      <c r="A180" s="41" t="s">
        <v>351</v>
      </c>
      <c r="B180" s="274" t="s">
        <v>586</v>
      </c>
      <c r="C180" s="129"/>
      <c r="D180" s="190"/>
      <c r="E180" s="190"/>
      <c r="F180" s="190"/>
      <c r="G180" s="190"/>
      <c r="H180" s="190"/>
      <c r="I180" s="40"/>
      <c r="J180" s="40"/>
      <c r="K180" s="40"/>
      <c r="L180" s="40"/>
      <c r="M180" s="40"/>
      <c r="N180" s="40"/>
      <c r="O180" s="40"/>
      <c r="P180" s="40"/>
    </row>
    <row r="181" spans="1:16" ht="39.6" x14ac:dyDescent="0.3">
      <c r="A181" s="61" t="s">
        <v>352</v>
      </c>
      <c r="B181" s="61" t="s">
        <v>353</v>
      </c>
      <c r="C181" s="133">
        <f>+C182+C183+C184+C185</f>
        <v>0</v>
      </c>
      <c r="D181" s="191"/>
      <c r="E181" s="191"/>
      <c r="F181" s="133">
        <f>+F182+F183+F184+F185</f>
        <v>0</v>
      </c>
      <c r="G181" s="191"/>
      <c r="H181" s="191"/>
    </row>
    <row r="182" spans="1:16" ht="26.4" x14ac:dyDescent="0.3">
      <c r="A182" s="41" t="s">
        <v>354</v>
      </c>
      <c r="B182" s="41" t="s">
        <v>322</v>
      </c>
      <c r="C182" s="129"/>
      <c r="D182" s="190"/>
      <c r="E182" s="190"/>
      <c r="F182" s="190"/>
      <c r="G182" s="190"/>
      <c r="H182" s="190"/>
    </row>
    <row r="183" spans="1:16" ht="39.6" x14ac:dyDescent="0.3">
      <c r="A183" s="41" t="s">
        <v>355</v>
      </c>
      <c r="B183" s="41" t="s">
        <v>79</v>
      </c>
      <c r="C183" s="129"/>
      <c r="D183" s="190"/>
      <c r="E183" s="190"/>
      <c r="F183" s="190"/>
      <c r="G183" s="190"/>
      <c r="H183" s="190"/>
    </row>
    <row r="184" spans="1:16" ht="39.6" x14ac:dyDescent="0.3">
      <c r="A184" s="41" t="s">
        <v>356</v>
      </c>
      <c r="B184" s="41" t="s">
        <v>325</v>
      </c>
      <c r="C184" s="129"/>
      <c r="D184" s="190"/>
      <c r="E184" s="190"/>
      <c r="F184" s="190"/>
      <c r="G184" s="190"/>
      <c r="H184" s="190"/>
    </row>
    <row r="185" spans="1:16" ht="39.6" x14ac:dyDescent="0.3">
      <c r="A185" s="41" t="s">
        <v>357</v>
      </c>
      <c r="B185" s="41" t="s">
        <v>327</v>
      </c>
      <c r="C185" s="129"/>
      <c r="D185" s="190"/>
      <c r="E185" s="190"/>
      <c r="F185" s="190"/>
      <c r="G185" s="190"/>
      <c r="H185" s="190"/>
    </row>
    <row r="186" spans="1:16" ht="82.2" x14ac:dyDescent="0.3">
      <c r="A186" s="1" t="s">
        <v>573</v>
      </c>
      <c r="B186" s="274" t="s">
        <v>587</v>
      </c>
      <c r="C186" s="190"/>
      <c r="D186" s="190"/>
      <c r="E186" s="190"/>
      <c r="F186" s="190"/>
      <c r="G186" s="130"/>
      <c r="H186" s="130"/>
    </row>
    <row r="187" spans="1:16" ht="92.4" x14ac:dyDescent="0.3">
      <c r="A187" s="61" t="s">
        <v>358</v>
      </c>
      <c r="B187" s="61" t="s">
        <v>359</v>
      </c>
      <c r="C187" s="133">
        <f>+C188+C189+C190+C191</f>
        <v>0</v>
      </c>
      <c r="D187" s="191"/>
      <c r="E187" s="191"/>
      <c r="F187" s="133">
        <f>+F188+F189+F190+F191</f>
        <v>0</v>
      </c>
      <c r="G187" s="191"/>
      <c r="H187" s="191"/>
    </row>
    <row r="188" spans="1:16" ht="26.4" x14ac:dyDescent="0.3">
      <c r="A188" s="41" t="s">
        <v>360</v>
      </c>
      <c r="B188" s="41" t="s">
        <v>322</v>
      </c>
      <c r="C188" s="129"/>
      <c r="D188" s="190"/>
      <c r="E188" s="190"/>
      <c r="F188" s="190"/>
      <c r="G188" s="190"/>
      <c r="H188" s="190"/>
    </row>
    <row r="189" spans="1:16" ht="39.6" x14ac:dyDescent="0.3">
      <c r="A189" s="41" t="s">
        <v>361</v>
      </c>
      <c r="B189" s="41" t="s">
        <v>79</v>
      </c>
      <c r="C189" s="129"/>
      <c r="D189" s="190"/>
      <c r="E189" s="190"/>
      <c r="F189" s="190"/>
      <c r="G189" s="190"/>
      <c r="H189" s="190"/>
    </row>
    <row r="190" spans="1:16" ht="39.6" x14ac:dyDescent="0.3">
      <c r="A190" s="41" t="s">
        <v>362</v>
      </c>
      <c r="B190" s="41" t="s">
        <v>325</v>
      </c>
      <c r="C190" s="129"/>
      <c r="D190" s="190"/>
      <c r="E190" s="190"/>
      <c r="F190" s="190"/>
      <c r="G190" s="190"/>
      <c r="H190" s="190"/>
    </row>
    <row r="191" spans="1:16" ht="39.6" x14ac:dyDescent="0.3">
      <c r="A191" s="46" t="s">
        <v>363</v>
      </c>
      <c r="B191" s="41" t="s">
        <v>327</v>
      </c>
      <c r="C191" s="129"/>
      <c r="D191" s="190"/>
      <c r="E191" s="190"/>
      <c r="F191" s="190"/>
      <c r="G191" s="190"/>
      <c r="H191" s="190"/>
    </row>
    <row r="192" spans="1:16" ht="42" x14ac:dyDescent="0.3">
      <c r="A192" s="59" t="s">
        <v>75</v>
      </c>
      <c r="B192" s="73" t="s">
        <v>569</v>
      </c>
      <c r="C192" s="195">
        <f>+C193+C196+C197+C198+C199</f>
        <v>0</v>
      </c>
      <c r="D192" s="196"/>
      <c r="E192" s="196"/>
      <c r="F192" s="195">
        <f>+F193+F196+F197+F198+F199</f>
        <v>0</v>
      </c>
      <c r="G192" s="196"/>
      <c r="H192" s="196"/>
    </row>
    <row r="193" spans="1:16" ht="26.4" x14ac:dyDescent="0.3">
      <c r="A193" s="61" t="s">
        <v>364</v>
      </c>
      <c r="B193" s="61" t="s">
        <v>81</v>
      </c>
      <c r="C193" s="133">
        <f>+C194+C195</f>
        <v>0</v>
      </c>
      <c r="D193" s="191"/>
      <c r="E193" s="191"/>
      <c r="F193" s="133">
        <f>+F194+F195</f>
        <v>0</v>
      </c>
      <c r="G193" s="191"/>
      <c r="H193" s="191"/>
    </row>
    <row r="194" spans="1:16" ht="26.4" x14ac:dyDescent="0.3">
      <c r="A194" s="63" t="s">
        <v>365</v>
      </c>
      <c r="B194" s="63" t="s">
        <v>82</v>
      </c>
      <c r="C194" s="129"/>
      <c r="D194" s="190"/>
      <c r="E194" s="190"/>
      <c r="F194" s="190"/>
      <c r="G194" s="130"/>
      <c r="H194" s="130"/>
    </row>
    <row r="195" spans="1:16" ht="26.4" x14ac:dyDescent="0.3">
      <c r="A195" s="63" t="s">
        <v>366</v>
      </c>
      <c r="B195" s="63" t="s">
        <v>83</v>
      </c>
      <c r="C195" s="129"/>
      <c r="D195" s="190"/>
      <c r="E195" s="190"/>
      <c r="F195" s="190"/>
      <c r="G195" s="130"/>
      <c r="H195" s="130"/>
    </row>
    <row r="196" spans="1:16" ht="26.4" x14ac:dyDescent="0.3">
      <c r="A196" s="63" t="s">
        <v>367</v>
      </c>
      <c r="B196" s="63" t="s">
        <v>84</v>
      </c>
      <c r="C196" s="129"/>
      <c r="D196" s="130"/>
      <c r="E196" s="130"/>
      <c r="F196" s="190"/>
      <c r="G196" s="130"/>
      <c r="H196" s="130"/>
    </row>
    <row r="197" spans="1:16" ht="26.4" x14ac:dyDescent="0.3">
      <c r="A197" s="46" t="s">
        <v>368</v>
      </c>
      <c r="B197" s="41" t="s">
        <v>85</v>
      </c>
      <c r="C197" s="129"/>
      <c r="D197" s="130"/>
      <c r="E197" s="130"/>
      <c r="F197" s="190"/>
      <c r="G197" s="130"/>
      <c r="H197" s="130"/>
    </row>
    <row r="198" spans="1:16" ht="26.4" x14ac:dyDescent="0.3">
      <c r="A198" s="41" t="s">
        <v>369</v>
      </c>
      <c r="B198" s="41" t="s">
        <v>86</v>
      </c>
      <c r="C198" s="129"/>
      <c r="D198" s="130"/>
      <c r="E198" s="130"/>
      <c r="F198" s="190"/>
      <c r="G198" s="130"/>
      <c r="H198" s="130"/>
    </row>
    <row r="199" spans="1:16" ht="66" x14ac:dyDescent="0.3">
      <c r="A199" s="41" t="s">
        <v>370</v>
      </c>
      <c r="B199" s="41" t="s">
        <v>371</v>
      </c>
      <c r="C199" s="129"/>
      <c r="D199" s="130"/>
      <c r="E199" s="130"/>
      <c r="F199" s="190"/>
      <c r="G199" s="130"/>
      <c r="H199" s="130"/>
    </row>
    <row r="200" spans="1:16" ht="26.4" x14ac:dyDescent="0.3">
      <c r="A200" s="51" t="s">
        <v>76</v>
      </c>
      <c r="B200" s="50" t="s">
        <v>189</v>
      </c>
      <c r="C200" s="190"/>
      <c r="D200" s="130"/>
      <c r="E200" s="130"/>
      <c r="F200" s="130"/>
      <c r="G200" s="130"/>
      <c r="H200" s="130"/>
    </row>
    <row r="201" spans="1:16" ht="28.8" x14ac:dyDescent="0.3">
      <c r="A201" s="47" t="s">
        <v>78</v>
      </c>
      <c r="B201" s="5" t="s">
        <v>572</v>
      </c>
      <c r="C201" s="190"/>
      <c r="D201" s="130"/>
      <c r="E201" s="130"/>
      <c r="F201" s="130"/>
      <c r="G201" s="130"/>
      <c r="H201" s="130"/>
    </row>
    <row r="202" spans="1:16" ht="55.2" x14ac:dyDescent="0.3">
      <c r="A202" s="47" t="s">
        <v>80</v>
      </c>
      <c r="B202" s="5" t="s">
        <v>372</v>
      </c>
      <c r="C202" s="190"/>
      <c r="D202" s="130"/>
      <c r="E202" s="130"/>
      <c r="F202" s="130"/>
      <c r="G202" s="130"/>
      <c r="H202" s="130"/>
    </row>
    <row r="203" spans="1:16" s="31" customFormat="1" ht="20.100000000000001" customHeight="1" x14ac:dyDescent="0.3">
      <c r="A203" s="192" t="s">
        <v>90</v>
      </c>
      <c r="B203" s="193"/>
      <c r="C203" s="193"/>
      <c r="D203" s="193"/>
      <c r="E203" s="193"/>
      <c r="F203" s="193"/>
      <c r="G203" s="193"/>
      <c r="H203" s="193"/>
      <c r="I203" s="39"/>
      <c r="J203" s="39"/>
      <c r="K203" s="39"/>
      <c r="L203" s="39"/>
      <c r="M203" s="39"/>
      <c r="N203" s="39"/>
      <c r="O203" s="39"/>
      <c r="P203" s="39"/>
    </row>
    <row r="204" spans="1:16" s="23" customFormat="1" ht="26.25" customHeight="1" x14ac:dyDescent="0.3">
      <c r="A204" s="2"/>
      <c r="B204" s="3"/>
      <c r="C204" s="180" t="s">
        <v>25</v>
      </c>
      <c r="D204" s="181"/>
      <c r="E204" s="181"/>
      <c r="F204" s="182"/>
      <c r="G204" s="183" t="s">
        <v>26</v>
      </c>
      <c r="H204" s="184"/>
      <c r="I204" s="38"/>
      <c r="J204" s="38"/>
      <c r="K204" s="38"/>
      <c r="L204" s="38"/>
      <c r="M204" s="38"/>
      <c r="N204" s="38"/>
      <c r="O204" s="38"/>
      <c r="P204" s="38"/>
    </row>
    <row r="205" spans="1:16" s="23" customFormat="1" ht="52.8" customHeight="1" x14ac:dyDescent="0.3">
      <c r="A205" s="2"/>
      <c r="B205" s="3"/>
      <c r="C205" s="180" t="s">
        <v>27</v>
      </c>
      <c r="D205" s="182"/>
      <c r="E205" s="180" t="s">
        <v>28</v>
      </c>
      <c r="F205" s="182"/>
      <c r="G205" s="185"/>
      <c r="H205" s="186"/>
      <c r="I205" s="38"/>
      <c r="J205" s="38"/>
      <c r="K205" s="38"/>
      <c r="L205" s="38"/>
      <c r="M205" s="38"/>
      <c r="N205" s="38"/>
      <c r="O205" s="38"/>
      <c r="P205" s="38"/>
    </row>
    <row r="206" spans="1:16" ht="86.4" x14ac:dyDescent="0.3">
      <c r="A206" s="96" t="s">
        <v>87</v>
      </c>
      <c r="B206" s="97" t="s">
        <v>373</v>
      </c>
      <c r="C206" s="194"/>
      <c r="D206" s="187"/>
      <c r="E206" s="194"/>
      <c r="F206" s="187"/>
      <c r="G206" s="194"/>
      <c r="H206" s="187"/>
    </row>
    <row r="207" spans="1:16" ht="27" customHeight="1" x14ac:dyDescent="0.3">
      <c r="A207" s="83" t="s">
        <v>374</v>
      </c>
      <c r="B207" s="271" t="s">
        <v>375</v>
      </c>
      <c r="C207" s="129"/>
      <c r="D207" s="130"/>
      <c r="E207" s="190"/>
      <c r="F207" s="130"/>
      <c r="G207" s="190"/>
      <c r="H207" s="130"/>
    </row>
    <row r="208" spans="1:16" s="23" customFormat="1" x14ac:dyDescent="0.3">
      <c r="A208" s="89" t="s">
        <v>376</v>
      </c>
      <c r="B208" s="275" t="s">
        <v>377</v>
      </c>
      <c r="C208" s="133">
        <f>+C211+C214+C217</f>
        <v>0</v>
      </c>
      <c r="D208" s="191"/>
      <c r="E208" s="133">
        <f t="shared" ref="E208" si="16">+E211+E214+E217</f>
        <v>0</v>
      </c>
      <c r="F208" s="191"/>
      <c r="G208" s="133">
        <f t="shared" ref="G208" si="17">+G211+G214+G217</f>
        <v>0</v>
      </c>
      <c r="H208" s="191"/>
      <c r="I208" s="40"/>
      <c r="J208" s="40"/>
      <c r="K208" s="40"/>
      <c r="L208" s="40"/>
      <c r="M208" s="40"/>
      <c r="N208" s="40"/>
      <c r="O208" s="40"/>
      <c r="P208" s="40"/>
    </row>
    <row r="209" spans="1:16" ht="26.4" x14ac:dyDescent="0.3">
      <c r="A209" s="89" t="s">
        <v>378</v>
      </c>
      <c r="B209" s="275" t="s">
        <v>379</v>
      </c>
      <c r="C209" s="133">
        <f>+C212+C215+C218</f>
        <v>0</v>
      </c>
      <c r="D209" s="191"/>
      <c r="E209" s="133">
        <f t="shared" ref="E209" si="18">+E212+E215+E218</f>
        <v>0</v>
      </c>
      <c r="F209" s="191"/>
      <c r="G209" s="133">
        <f t="shared" ref="G209" si="19">+G212+G215+G218</f>
        <v>0</v>
      </c>
      <c r="H209" s="191"/>
    </row>
    <row r="210" spans="1:16" s="23" customFormat="1" ht="97.8" customHeight="1" x14ac:dyDescent="0.3">
      <c r="A210" s="96" t="s">
        <v>508</v>
      </c>
      <c r="B210" s="98" t="s">
        <v>509</v>
      </c>
      <c r="C210" s="194"/>
      <c r="D210" s="187"/>
      <c r="E210" s="194"/>
      <c r="F210" s="187"/>
      <c r="G210" s="194"/>
      <c r="H210" s="187"/>
      <c r="I210" s="54"/>
      <c r="J210" s="54"/>
      <c r="K210" s="54"/>
      <c r="L210" s="54"/>
      <c r="M210" s="54"/>
      <c r="N210" s="54"/>
      <c r="O210" s="54"/>
      <c r="P210" s="54"/>
    </row>
    <row r="211" spans="1:16" s="23" customFormat="1" x14ac:dyDescent="0.3">
      <c r="A211" s="83" t="s">
        <v>510</v>
      </c>
      <c r="B211" s="271" t="s">
        <v>377</v>
      </c>
      <c r="C211" s="129"/>
      <c r="D211" s="130"/>
      <c r="E211" s="190"/>
      <c r="F211" s="130"/>
      <c r="G211" s="190"/>
      <c r="H211" s="130"/>
      <c r="I211" s="54"/>
      <c r="J211" s="54"/>
      <c r="K211" s="54"/>
      <c r="L211" s="54"/>
      <c r="M211" s="54"/>
      <c r="N211" s="54"/>
      <c r="O211" s="54"/>
      <c r="P211" s="54"/>
    </row>
    <row r="212" spans="1:16" s="23" customFormat="1" ht="26.4" x14ac:dyDescent="0.3">
      <c r="A212" s="83" t="s">
        <v>511</v>
      </c>
      <c r="B212" s="271" t="s">
        <v>379</v>
      </c>
      <c r="C212" s="129"/>
      <c r="D212" s="130"/>
      <c r="E212" s="190"/>
      <c r="F212" s="130"/>
      <c r="G212" s="190"/>
      <c r="H212" s="130"/>
      <c r="I212" s="54"/>
      <c r="J212" s="54"/>
      <c r="K212" s="54"/>
      <c r="L212" s="54"/>
      <c r="M212" s="54"/>
      <c r="N212" s="54"/>
      <c r="O212" s="54"/>
      <c r="P212" s="54"/>
    </row>
    <row r="213" spans="1:16" ht="109.8" customHeight="1" x14ac:dyDescent="0.3">
      <c r="A213" s="99" t="s">
        <v>88</v>
      </c>
      <c r="B213" s="100" t="s">
        <v>382</v>
      </c>
      <c r="C213" s="190"/>
      <c r="D213" s="130"/>
      <c r="E213" s="190"/>
      <c r="F213" s="130"/>
      <c r="G213" s="190"/>
      <c r="H213" s="130"/>
    </row>
    <row r="214" spans="1:16" s="23" customFormat="1" x14ac:dyDescent="0.3">
      <c r="A214" s="46" t="s">
        <v>380</v>
      </c>
      <c r="B214" s="272" t="s">
        <v>377</v>
      </c>
      <c r="C214" s="129"/>
      <c r="D214" s="130"/>
      <c r="E214" s="190"/>
      <c r="F214" s="130"/>
      <c r="G214" s="190"/>
      <c r="H214" s="130"/>
      <c r="I214" s="40"/>
      <c r="J214" s="40"/>
      <c r="K214" s="40"/>
      <c r="L214" s="40"/>
      <c r="M214" s="40"/>
      <c r="N214" s="40"/>
      <c r="O214" s="40"/>
      <c r="P214" s="40"/>
    </row>
    <row r="215" spans="1:16" ht="26.4" x14ac:dyDescent="0.3">
      <c r="A215" s="46" t="s">
        <v>381</v>
      </c>
      <c r="B215" s="276" t="s">
        <v>379</v>
      </c>
      <c r="C215" s="129"/>
      <c r="D215" s="130"/>
      <c r="E215" s="190"/>
      <c r="F215" s="130"/>
      <c r="G215" s="190"/>
      <c r="H215" s="130"/>
    </row>
    <row r="216" spans="1:16" ht="134.4" x14ac:dyDescent="0.3">
      <c r="A216" s="71" t="s">
        <v>89</v>
      </c>
      <c r="B216" s="72" t="s">
        <v>570</v>
      </c>
      <c r="C216" s="129"/>
      <c r="D216" s="130"/>
      <c r="E216" s="190"/>
      <c r="F216" s="130"/>
      <c r="G216" s="190"/>
      <c r="H216" s="130"/>
    </row>
    <row r="217" spans="1:16" s="23" customFormat="1" x14ac:dyDescent="0.3">
      <c r="A217" s="46" t="s">
        <v>383</v>
      </c>
      <c r="B217" s="272" t="s">
        <v>377</v>
      </c>
      <c r="C217" s="129"/>
      <c r="D217" s="130"/>
      <c r="E217" s="190"/>
      <c r="F217" s="130"/>
      <c r="G217" s="190"/>
      <c r="H217" s="130"/>
      <c r="I217" s="40"/>
      <c r="J217" s="40"/>
      <c r="K217" s="40"/>
      <c r="L217" s="40"/>
      <c r="M217" s="40"/>
      <c r="N217" s="40"/>
      <c r="O217" s="40"/>
      <c r="P217" s="40"/>
    </row>
    <row r="218" spans="1:16" ht="26.4" x14ac:dyDescent="0.3">
      <c r="A218" s="46" t="s">
        <v>384</v>
      </c>
      <c r="B218" s="272" t="s">
        <v>379</v>
      </c>
      <c r="C218" s="129"/>
      <c r="D218" s="130"/>
      <c r="E218" s="190"/>
      <c r="F218" s="130"/>
      <c r="G218" s="190"/>
      <c r="H218" s="130"/>
    </row>
    <row r="219" spans="1:16" ht="39.6" x14ac:dyDescent="0.3">
      <c r="A219" s="71" t="s">
        <v>91</v>
      </c>
      <c r="B219" s="72" t="s">
        <v>385</v>
      </c>
      <c r="C219" s="129"/>
      <c r="D219" s="130"/>
      <c r="E219" s="190"/>
      <c r="F219" s="130"/>
      <c r="G219" s="190"/>
      <c r="H219" s="130"/>
    </row>
    <row r="220" spans="1:16" s="23" customFormat="1" ht="39.6" x14ac:dyDescent="0.3">
      <c r="A220" s="62" t="s">
        <v>92</v>
      </c>
      <c r="B220" s="277" t="s">
        <v>386</v>
      </c>
      <c r="C220" s="129"/>
      <c r="D220" s="130"/>
      <c r="E220" s="190"/>
      <c r="F220" s="130"/>
      <c r="G220" s="190"/>
      <c r="H220" s="130"/>
      <c r="I220" s="40"/>
      <c r="J220" s="40"/>
      <c r="K220" s="40"/>
      <c r="L220" s="40"/>
      <c r="M220" s="40"/>
      <c r="N220" s="40"/>
      <c r="O220" s="40"/>
      <c r="P220" s="40"/>
    </row>
    <row r="221" spans="1:16" s="23" customFormat="1" x14ac:dyDescent="0.3">
      <c r="A221" s="46" t="s">
        <v>93</v>
      </c>
      <c r="B221" s="272" t="s">
        <v>377</v>
      </c>
      <c r="C221" s="129"/>
      <c r="D221" s="130"/>
      <c r="E221" s="190"/>
      <c r="F221" s="130"/>
      <c r="G221" s="190"/>
      <c r="H221" s="130"/>
      <c r="I221" s="40"/>
      <c r="J221" s="40"/>
      <c r="K221" s="40"/>
      <c r="L221" s="40"/>
      <c r="M221" s="40"/>
      <c r="N221" s="40"/>
      <c r="O221" s="40"/>
      <c r="P221" s="40"/>
    </row>
    <row r="222" spans="1:16" ht="26.4" x14ac:dyDescent="0.3">
      <c r="A222" s="46" t="s">
        <v>387</v>
      </c>
      <c r="B222" s="272" t="s">
        <v>379</v>
      </c>
      <c r="C222" s="129"/>
      <c r="D222" s="130"/>
      <c r="E222" s="190"/>
      <c r="F222" s="130"/>
      <c r="G222" s="190"/>
      <c r="H222" s="130"/>
    </row>
    <row r="223" spans="1:16" s="23" customFormat="1" ht="26.4" x14ac:dyDescent="0.3">
      <c r="A223" s="71" t="s">
        <v>94</v>
      </c>
      <c r="B223" s="72" t="s">
        <v>388</v>
      </c>
      <c r="C223" s="187"/>
      <c r="D223" s="188"/>
      <c r="E223" s="189"/>
      <c r="F223" s="188"/>
      <c r="G223" s="189"/>
      <c r="H223" s="188"/>
      <c r="I223" s="40"/>
      <c r="J223" s="40"/>
      <c r="K223" s="40"/>
      <c r="L223" s="40"/>
      <c r="M223" s="40"/>
      <c r="N223" s="40"/>
      <c r="O223" s="40"/>
      <c r="P223" s="40"/>
    </row>
    <row r="224" spans="1:16" s="23" customFormat="1" ht="39.6" x14ac:dyDescent="0.3">
      <c r="A224" s="46" t="s">
        <v>95</v>
      </c>
      <c r="B224" s="272" t="s">
        <v>386</v>
      </c>
      <c r="C224" s="129"/>
      <c r="D224" s="130"/>
      <c r="E224" s="190"/>
      <c r="F224" s="130"/>
      <c r="G224" s="190"/>
      <c r="H224" s="130"/>
      <c r="I224" s="40"/>
      <c r="J224" s="40"/>
      <c r="K224" s="40"/>
      <c r="L224" s="40"/>
      <c r="M224" s="40"/>
      <c r="N224" s="40"/>
      <c r="O224" s="40"/>
      <c r="P224" s="40"/>
    </row>
    <row r="225" spans="1:16" s="23" customFormat="1" ht="39.6" x14ac:dyDescent="0.3">
      <c r="A225" s="49" t="s">
        <v>389</v>
      </c>
      <c r="B225" s="48" t="s">
        <v>390</v>
      </c>
      <c r="C225" s="187"/>
      <c r="D225" s="188"/>
      <c r="E225" s="189"/>
      <c r="F225" s="188"/>
      <c r="G225" s="189"/>
      <c r="H225" s="188"/>
      <c r="I225" s="40"/>
      <c r="J225" s="40"/>
      <c r="K225" s="40"/>
      <c r="L225" s="40"/>
      <c r="M225" s="40"/>
      <c r="N225" s="40"/>
      <c r="O225" s="40"/>
      <c r="P225" s="40"/>
    </row>
    <row r="226" spans="1:16" ht="79.2" x14ac:dyDescent="0.3">
      <c r="A226" s="49" t="s">
        <v>96</v>
      </c>
      <c r="B226" s="48" t="s">
        <v>391</v>
      </c>
      <c r="C226" s="187"/>
      <c r="D226" s="188"/>
      <c r="E226" s="188"/>
      <c r="F226" s="188"/>
      <c r="G226" s="188"/>
      <c r="H226" s="188"/>
    </row>
    <row r="227" spans="1:16" s="31" customFormat="1" ht="20.100000000000001" customHeight="1" x14ac:dyDescent="0.3">
      <c r="A227" s="123" t="s">
        <v>104</v>
      </c>
      <c r="B227" s="124"/>
      <c r="C227" s="125"/>
      <c r="D227" s="125"/>
      <c r="E227" s="125"/>
      <c r="F227" s="125"/>
      <c r="G227" s="125"/>
      <c r="H227" s="125"/>
      <c r="I227" s="39"/>
      <c r="J227" s="39"/>
      <c r="K227" s="39"/>
      <c r="L227" s="39"/>
      <c r="M227" s="39"/>
      <c r="N227" s="39"/>
      <c r="O227" s="39"/>
      <c r="P227" s="39"/>
    </row>
    <row r="228" spans="1:16" ht="25.5" customHeight="1" x14ac:dyDescent="0.3">
      <c r="A228" s="4"/>
      <c r="B228" s="3"/>
      <c r="C228" s="167" t="s">
        <v>0</v>
      </c>
      <c r="D228" s="168"/>
      <c r="E228" s="169"/>
      <c r="F228" s="167" t="s">
        <v>1</v>
      </c>
      <c r="G228" s="168"/>
      <c r="H228" s="169"/>
    </row>
    <row r="229" spans="1:16" ht="55.2" x14ac:dyDescent="0.3">
      <c r="A229" s="71" t="s">
        <v>97</v>
      </c>
      <c r="B229" s="72" t="s">
        <v>394</v>
      </c>
      <c r="C229" s="170"/>
      <c r="D229" s="171"/>
      <c r="E229" s="172"/>
      <c r="F229" s="173"/>
      <c r="G229" s="171"/>
      <c r="H229" s="172"/>
    </row>
    <row r="230" spans="1:16" ht="39.6" x14ac:dyDescent="0.3">
      <c r="A230" s="62" t="s">
        <v>98</v>
      </c>
      <c r="B230" s="277" t="s">
        <v>392</v>
      </c>
      <c r="C230" s="170"/>
      <c r="D230" s="171"/>
      <c r="E230" s="172"/>
      <c r="F230" s="173"/>
      <c r="G230" s="170"/>
      <c r="H230" s="174"/>
    </row>
    <row r="231" spans="1:16" ht="52.8" x14ac:dyDescent="0.3">
      <c r="A231" s="71" t="s">
        <v>99</v>
      </c>
      <c r="B231" s="72" t="s">
        <v>512</v>
      </c>
      <c r="C231" s="175"/>
      <c r="D231" s="176"/>
      <c r="E231" s="177"/>
      <c r="F231" s="178"/>
      <c r="G231" s="175"/>
      <c r="H231" s="179"/>
    </row>
    <row r="232" spans="1:16" ht="26.4" x14ac:dyDescent="0.3">
      <c r="A232" s="46" t="s">
        <v>100</v>
      </c>
      <c r="B232" s="276" t="s">
        <v>393</v>
      </c>
      <c r="C232" s="170"/>
      <c r="D232" s="171"/>
      <c r="E232" s="172"/>
      <c r="F232" s="173"/>
      <c r="G232" s="170"/>
      <c r="H232" s="174"/>
    </row>
    <row r="233" spans="1:16" s="23" customFormat="1" ht="27" customHeight="1" x14ac:dyDescent="0.3">
      <c r="A233" s="265"/>
      <c r="B233" s="267"/>
      <c r="C233" s="180" t="s">
        <v>25</v>
      </c>
      <c r="D233" s="181"/>
      <c r="E233" s="181"/>
      <c r="F233" s="182"/>
      <c r="G233" s="183" t="s">
        <v>26</v>
      </c>
      <c r="H233" s="184"/>
      <c r="I233" s="38"/>
      <c r="J233" s="38"/>
      <c r="K233" s="38"/>
      <c r="L233" s="38"/>
      <c r="M233" s="38"/>
      <c r="N233" s="38"/>
      <c r="O233" s="38"/>
      <c r="P233" s="38"/>
    </row>
    <row r="234" spans="1:16" s="23" customFormat="1" ht="50.4" customHeight="1" x14ac:dyDescent="0.3">
      <c r="A234" s="266"/>
      <c r="B234" s="268"/>
      <c r="C234" s="180" t="s">
        <v>27</v>
      </c>
      <c r="D234" s="182"/>
      <c r="E234" s="180" t="s">
        <v>28</v>
      </c>
      <c r="F234" s="182"/>
      <c r="G234" s="185"/>
      <c r="H234" s="186"/>
      <c r="I234" s="38"/>
      <c r="J234" s="38"/>
      <c r="K234" s="38"/>
      <c r="L234" s="38"/>
      <c r="M234" s="38"/>
      <c r="N234" s="38"/>
      <c r="O234" s="38"/>
      <c r="P234" s="38"/>
    </row>
    <row r="235" spans="1:16" ht="28.8" x14ac:dyDescent="0.3">
      <c r="A235" s="101" t="s">
        <v>101</v>
      </c>
      <c r="B235" s="102" t="s">
        <v>399</v>
      </c>
      <c r="C235" s="134"/>
      <c r="D235" s="129"/>
      <c r="E235" s="147"/>
      <c r="F235" s="129"/>
      <c r="G235" s="147"/>
      <c r="H235" s="129"/>
    </row>
    <row r="236" spans="1:16" s="23" customFormat="1" ht="28.8" x14ac:dyDescent="0.3">
      <c r="A236" s="103" t="s">
        <v>395</v>
      </c>
      <c r="B236" s="278" t="s">
        <v>588</v>
      </c>
      <c r="C236" s="134"/>
      <c r="D236" s="129"/>
      <c r="E236" s="147"/>
      <c r="F236" s="129"/>
      <c r="G236" s="147"/>
      <c r="H236" s="129"/>
      <c r="I236" s="40"/>
      <c r="J236" s="40"/>
      <c r="K236" s="40"/>
      <c r="L236" s="40"/>
      <c r="M236" s="40"/>
      <c r="N236" s="40"/>
      <c r="O236" s="40"/>
      <c r="P236" s="40"/>
    </row>
    <row r="237" spans="1:16" s="23" customFormat="1" ht="26.4" x14ac:dyDescent="0.3">
      <c r="A237" s="101" t="s">
        <v>102</v>
      </c>
      <c r="B237" s="102" t="s">
        <v>396</v>
      </c>
      <c r="C237" s="147"/>
      <c r="D237" s="129"/>
      <c r="E237" s="147"/>
      <c r="F237" s="129"/>
      <c r="G237" s="147"/>
      <c r="H237" s="129"/>
      <c r="I237" s="40"/>
      <c r="J237" s="40"/>
      <c r="K237" s="40"/>
      <c r="L237" s="40"/>
      <c r="M237" s="40"/>
      <c r="N237" s="40"/>
      <c r="O237" s="40"/>
      <c r="P237" s="40"/>
    </row>
    <row r="238" spans="1:16" ht="26.4" x14ac:dyDescent="0.3">
      <c r="A238" s="103" t="s">
        <v>397</v>
      </c>
      <c r="B238" s="279" t="s">
        <v>398</v>
      </c>
      <c r="C238" s="134"/>
      <c r="D238" s="129"/>
      <c r="E238" s="147"/>
      <c r="F238" s="129"/>
      <c r="G238" s="147"/>
      <c r="H238" s="129"/>
    </row>
    <row r="239" spans="1:16" ht="42" x14ac:dyDescent="0.3">
      <c r="A239" s="88" t="s">
        <v>103</v>
      </c>
      <c r="B239" s="87" t="s">
        <v>406</v>
      </c>
      <c r="C239" s="150">
        <f>+C240+C241</f>
        <v>0</v>
      </c>
      <c r="D239" s="157"/>
      <c r="E239" s="157"/>
      <c r="F239" s="157"/>
      <c r="G239" s="157"/>
      <c r="H239" s="158"/>
    </row>
    <row r="240" spans="1:16" s="23" customFormat="1" x14ac:dyDescent="0.3">
      <c r="A240" s="83" t="s">
        <v>400</v>
      </c>
      <c r="B240" s="86" t="s">
        <v>113</v>
      </c>
      <c r="C240" s="134"/>
      <c r="D240" s="135"/>
      <c r="E240" s="135"/>
      <c r="F240" s="135"/>
      <c r="G240" s="135"/>
      <c r="H240" s="136"/>
      <c r="I240" s="40"/>
      <c r="J240" s="40"/>
      <c r="K240" s="40"/>
      <c r="L240" s="40"/>
      <c r="M240" s="40"/>
      <c r="N240" s="40"/>
      <c r="O240" s="40"/>
      <c r="P240" s="40"/>
    </row>
    <row r="241" spans="1:16" s="23" customFormat="1" x14ac:dyDescent="0.3">
      <c r="A241" s="83" t="s">
        <v>401</v>
      </c>
      <c r="B241" s="86" t="s">
        <v>402</v>
      </c>
      <c r="C241" s="134"/>
      <c r="D241" s="135"/>
      <c r="E241" s="135"/>
      <c r="F241" s="135"/>
      <c r="G241" s="135"/>
      <c r="H241" s="136"/>
      <c r="I241" s="40"/>
      <c r="J241" s="40"/>
      <c r="K241" s="40"/>
      <c r="L241" s="40"/>
      <c r="M241" s="40"/>
      <c r="N241" s="40"/>
      <c r="O241" s="40"/>
      <c r="P241" s="40"/>
    </row>
    <row r="242" spans="1:16" ht="26.4" x14ac:dyDescent="0.3">
      <c r="A242" s="88" t="s">
        <v>105</v>
      </c>
      <c r="B242" s="87" t="s">
        <v>403</v>
      </c>
      <c r="C242" s="150">
        <f>+C243+C246+C247+C248</f>
        <v>0</v>
      </c>
      <c r="D242" s="157"/>
      <c r="E242" s="157"/>
      <c r="F242" s="157"/>
      <c r="G242" s="157"/>
      <c r="H242" s="158"/>
    </row>
    <row r="243" spans="1:16" s="23" customFormat="1" x14ac:dyDescent="0.3">
      <c r="A243" s="89" t="s">
        <v>106</v>
      </c>
      <c r="B243" s="90" t="s">
        <v>404</v>
      </c>
      <c r="C243" s="132">
        <f>+C244+C245</f>
        <v>0</v>
      </c>
      <c r="D243" s="148"/>
      <c r="E243" s="148"/>
      <c r="F243" s="148"/>
      <c r="G243" s="148"/>
      <c r="H243" s="149"/>
      <c r="I243" s="40"/>
      <c r="J243" s="40"/>
      <c r="K243" s="40"/>
      <c r="L243" s="40"/>
      <c r="M243" s="40"/>
      <c r="N243" s="40"/>
      <c r="O243" s="40"/>
      <c r="P243" s="40"/>
    </row>
    <row r="244" spans="1:16" s="23" customFormat="1" x14ac:dyDescent="0.3">
      <c r="A244" s="83" t="s">
        <v>405</v>
      </c>
      <c r="B244" s="86" t="s">
        <v>113</v>
      </c>
      <c r="C244" s="134"/>
      <c r="D244" s="135"/>
      <c r="E244" s="135"/>
      <c r="F244" s="135"/>
      <c r="G244" s="135"/>
      <c r="H244" s="136"/>
      <c r="I244" s="40"/>
      <c r="J244" s="40"/>
      <c r="K244" s="40"/>
      <c r="L244" s="40"/>
      <c r="M244" s="40"/>
      <c r="N244" s="40"/>
      <c r="O244" s="40"/>
      <c r="P244" s="40"/>
    </row>
    <row r="245" spans="1:16" x14ac:dyDescent="0.3">
      <c r="A245" s="83" t="s">
        <v>407</v>
      </c>
      <c r="B245" s="86" t="s">
        <v>402</v>
      </c>
      <c r="C245" s="134"/>
      <c r="D245" s="135"/>
      <c r="E245" s="135"/>
      <c r="F245" s="135"/>
      <c r="G245" s="135"/>
      <c r="H245" s="136"/>
    </row>
    <row r="246" spans="1:16" ht="39.6" x14ac:dyDescent="0.3">
      <c r="A246" s="103" t="s">
        <v>408</v>
      </c>
      <c r="B246" s="104" t="s">
        <v>409</v>
      </c>
      <c r="C246" s="134"/>
      <c r="D246" s="135"/>
      <c r="E246" s="135"/>
      <c r="F246" s="135"/>
      <c r="G246" s="135"/>
      <c r="H246" s="136"/>
    </row>
    <row r="247" spans="1:16" x14ac:dyDescent="0.3">
      <c r="A247" s="83" t="s">
        <v>410</v>
      </c>
      <c r="B247" s="86" t="s">
        <v>411</v>
      </c>
      <c r="C247" s="165"/>
      <c r="D247" s="166"/>
      <c r="E247" s="166"/>
      <c r="F247" s="166"/>
      <c r="G247" s="166"/>
      <c r="H247" s="166"/>
    </row>
    <row r="248" spans="1:16" ht="26.4" x14ac:dyDescent="0.3">
      <c r="A248" s="89" t="s">
        <v>412</v>
      </c>
      <c r="B248" s="90" t="s">
        <v>118</v>
      </c>
      <c r="C248" s="132">
        <f>+C249+C250</f>
        <v>0</v>
      </c>
      <c r="D248" s="159"/>
      <c r="E248" s="159"/>
      <c r="F248" s="159"/>
      <c r="G248" s="159"/>
      <c r="H248" s="160"/>
    </row>
    <row r="249" spans="1:16" ht="26.4" x14ac:dyDescent="0.3">
      <c r="A249" s="83" t="s">
        <v>413</v>
      </c>
      <c r="B249" s="271" t="s">
        <v>414</v>
      </c>
      <c r="C249" s="134"/>
      <c r="D249" s="134"/>
      <c r="E249" s="134"/>
      <c r="F249" s="134"/>
      <c r="G249" s="134"/>
      <c r="H249" s="129"/>
    </row>
    <row r="250" spans="1:16" ht="26.4" x14ac:dyDescent="0.3">
      <c r="A250" s="83" t="s">
        <v>415</v>
      </c>
      <c r="B250" s="271" t="s">
        <v>416</v>
      </c>
      <c r="C250" s="165"/>
      <c r="D250" s="166"/>
      <c r="E250" s="166"/>
      <c r="F250" s="166"/>
      <c r="G250" s="166"/>
      <c r="H250" s="166"/>
    </row>
    <row r="251" spans="1:16" s="31" customFormat="1" ht="20.100000000000001" customHeight="1" x14ac:dyDescent="0.3">
      <c r="A251" s="146" t="s">
        <v>119</v>
      </c>
      <c r="B251" s="143"/>
      <c r="C251" s="143"/>
      <c r="D251" s="143"/>
      <c r="E251" s="143"/>
      <c r="F251" s="143"/>
      <c r="G251" s="143"/>
      <c r="H251" s="143"/>
      <c r="I251" s="39"/>
      <c r="J251" s="39"/>
      <c r="K251" s="39"/>
      <c r="L251" s="39"/>
      <c r="M251" s="39"/>
      <c r="N251" s="39"/>
      <c r="O251" s="39"/>
      <c r="P251" s="39"/>
    </row>
    <row r="252" spans="1:16" ht="15.6" x14ac:dyDescent="0.3">
      <c r="A252" s="96" t="s">
        <v>107</v>
      </c>
      <c r="B252" s="97" t="s">
        <v>417</v>
      </c>
      <c r="C252" s="147"/>
      <c r="D252" s="134"/>
      <c r="E252" s="135"/>
      <c r="F252" s="135"/>
      <c r="G252" s="135"/>
      <c r="H252" s="136"/>
    </row>
    <row r="253" spans="1:16" ht="28.8" x14ac:dyDescent="0.3">
      <c r="A253" s="81" t="s">
        <v>108</v>
      </c>
      <c r="B253" s="82" t="s">
        <v>418</v>
      </c>
      <c r="C253" s="161">
        <f>+C254+C255+C256</f>
        <v>0</v>
      </c>
      <c r="D253" s="162"/>
      <c r="E253" s="163"/>
      <c r="F253" s="163"/>
      <c r="G253" s="163"/>
      <c r="H253" s="164"/>
    </row>
    <row r="254" spans="1:16" x14ac:dyDescent="0.3">
      <c r="A254" s="84" t="s">
        <v>420</v>
      </c>
      <c r="B254" s="85" t="s">
        <v>121</v>
      </c>
      <c r="C254" s="147"/>
      <c r="D254" s="134"/>
      <c r="E254" s="135"/>
      <c r="F254" s="135"/>
      <c r="G254" s="135"/>
      <c r="H254" s="136"/>
    </row>
    <row r="255" spans="1:16" x14ac:dyDescent="0.3">
      <c r="A255" s="84" t="s">
        <v>421</v>
      </c>
      <c r="B255" s="85" t="s">
        <v>122</v>
      </c>
      <c r="C255" s="147"/>
      <c r="D255" s="134"/>
      <c r="E255" s="135"/>
      <c r="F255" s="135"/>
      <c r="G255" s="135"/>
      <c r="H255" s="136"/>
    </row>
    <row r="256" spans="1:16" x14ac:dyDescent="0.3">
      <c r="A256" s="84" t="s">
        <v>422</v>
      </c>
      <c r="B256" s="105" t="s">
        <v>419</v>
      </c>
      <c r="C256" s="147"/>
      <c r="D256" s="134"/>
      <c r="E256" s="135"/>
      <c r="F256" s="135"/>
      <c r="G256" s="135"/>
      <c r="H256" s="136"/>
    </row>
    <row r="257" spans="1:16" s="23" customFormat="1" ht="28.8" x14ac:dyDescent="0.3">
      <c r="A257" s="88" t="s">
        <v>109</v>
      </c>
      <c r="B257" s="106" t="s">
        <v>427</v>
      </c>
      <c r="C257" s="150">
        <f>+C258+C259</f>
        <v>0</v>
      </c>
      <c r="D257" s="162"/>
      <c r="E257" s="163"/>
      <c r="F257" s="163"/>
      <c r="G257" s="163"/>
      <c r="H257" s="164"/>
      <c r="I257" s="40"/>
      <c r="J257" s="40"/>
      <c r="K257" s="40"/>
      <c r="L257" s="40"/>
      <c r="M257" s="40"/>
      <c r="N257" s="40"/>
      <c r="O257" s="40"/>
      <c r="P257" s="40"/>
    </row>
    <row r="258" spans="1:16" s="23" customFormat="1" x14ac:dyDescent="0.3">
      <c r="A258" s="83" t="s">
        <v>423</v>
      </c>
      <c r="B258" s="107" t="s">
        <v>424</v>
      </c>
      <c r="C258" s="134"/>
      <c r="D258" s="134"/>
      <c r="E258" s="135"/>
      <c r="F258" s="135"/>
      <c r="G258" s="135"/>
      <c r="H258" s="136"/>
      <c r="I258" s="40"/>
      <c r="J258" s="40"/>
      <c r="K258" s="40"/>
      <c r="L258" s="40"/>
      <c r="M258" s="40"/>
      <c r="N258" s="40"/>
      <c r="O258" s="40"/>
      <c r="P258" s="40"/>
    </row>
    <row r="259" spans="1:16" s="23" customFormat="1" x14ac:dyDescent="0.3">
      <c r="A259" s="83" t="s">
        <v>425</v>
      </c>
      <c r="B259" s="107" t="s">
        <v>426</v>
      </c>
      <c r="C259" s="134"/>
      <c r="D259" s="134"/>
      <c r="E259" s="135"/>
      <c r="F259" s="135"/>
      <c r="G259" s="135"/>
      <c r="H259" s="136"/>
      <c r="I259" s="40"/>
      <c r="J259" s="40"/>
      <c r="K259" s="40"/>
      <c r="L259" s="40"/>
      <c r="M259" s="40"/>
      <c r="N259" s="40"/>
      <c r="O259" s="40"/>
      <c r="P259" s="40"/>
    </row>
    <row r="260" spans="1:16" s="23" customFormat="1" ht="55.2" x14ac:dyDescent="0.3">
      <c r="A260" s="108" t="s">
        <v>110</v>
      </c>
      <c r="B260" s="109" t="s">
        <v>434</v>
      </c>
      <c r="C260" s="253">
        <f>+C261+C262+C263</f>
        <v>0</v>
      </c>
      <c r="D260" s="254"/>
      <c r="E260" s="255"/>
      <c r="F260" s="255"/>
      <c r="G260" s="255"/>
      <c r="H260" s="256"/>
      <c r="I260" s="40"/>
      <c r="J260" s="40"/>
      <c r="K260" s="40"/>
      <c r="L260" s="40"/>
      <c r="M260" s="40"/>
      <c r="N260" s="40"/>
      <c r="O260" s="40"/>
      <c r="P260" s="40"/>
    </row>
    <row r="261" spans="1:16" s="23" customFormat="1" x14ac:dyDescent="0.3">
      <c r="A261" s="83" t="s">
        <v>428</v>
      </c>
      <c r="B261" s="86" t="s">
        <v>429</v>
      </c>
      <c r="C261" s="134"/>
      <c r="D261" s="134"/>
      <c r="E261" s="135"/>
      <c r="F261" s="135"/>
      <c r="G261" s="135"/>
      <c r="H261" s="136"/>
      <c r="I261" s="40"/>
      <c r="J261" s="40"/>
      <c r="K261" s="40"/>
      <c r="L261" s="40"/>
      <c r="M261" s="40"/>
      <c r="N261" s="40"/>
      <c r="O261" s="40"/>
      <c r="P261" s="40"/>
    </row>
    <row r="262" spans="1:16" s="23" customFormat="1" ht="26.4" x14ac:dyDescent="0.3">
      <c r="A262" s="83" t="s">
        <v>430</v>
      </c>
      <c r="B262" s="86" t="s">
        <v>431</v>
      </c>
      <c r="C262" s="134"/>
      <c r="D262" s="134"/>
      <c r="E262" s="135"/>
      <c r="F262" s="135"/>
      <c r="G262" s="135"/>
      <c r="H262" s="136"/>
      <c r="I262" s="40"/>
      <c r="J262" s="40"/>
      <c r="K262" s="40"/>
      <c r="L262" s="40"/>
      <c r="M262" s="40"/>
      <c r="N262" s="40"/>
      <c r="O262" s="40"/>
      <c r="P262" s="40"/>
    </row>
    <row r="263" spans="1:16" s="23" customFormat="1" x14ac:dyDescent="0.3">
      <c r="A263" s="83" t="s">
        <v>432</v>
      </c>
      <c r="B263" s="86" t="s">
        <v>433</v>
      </c>
      <c r="C263" s="134"/>
      <c r="D263" s="134"/>
      <c r="E263" s="135"/>
      <c r="F263" s="135"/>
      <c r="G263" s="135"/>
      <c r="H263" s="136"/>
      <c r="I263" s="40"/>
      <c r="J263" s="40"/>
      <c r="K263" s="40"/>
      <c r="L263" s="40"/>
      <c r="M263" s="40"/>
      <c r="N263" s="40"/>
      <c r="O263" s="40"/>
      <c r="P263" s="40"/>
    </row>
    <row r="264" spans="1:16" ht="55.2" x14ac:dyDescent="0.3">
      <c r="A264" s="101" t="s">
        <v>111</v>
      </c>
      <c r="B264" s="102" t="s">
        <v>436</v>
      </c>
      <c r="C264" s="154"/>
      <c r="D264" s="154"/>
      <c r="E264" s="155"/>
      <c r="F264" s="155"/>
      <c r="G264" s="155"/>
      <c r="H264" s="156"/>
    </row>
    <row r="265" spans="1:16" x14ac:dyDescent="0.3">
      <c r="A265" s="101" t="s">
        <v>112</v>
      </c>
      <c r="B265" s="102" t="s">
        <v>435</v>
      </c>
      <c r="C265" s="154"/>
      <c r="D265" s="154"/>
      <c r="E265" s="155"/>
      <c r="F265" s="155"/>
      <c r="G265" s="155"/>
      <c r="H265" s="156"/>
    </row>
    <row r="266" spans="1:16" ht="39.6" x14ac:dyDescent="0.3">
      <c r="A266" s="88" t="s">
        <v>114</v>
      </c>
      <c r="B266" s="87" t="s">
        <v>437</v>
      </c>
      <c r="C266" s="150">
        <f>+C267+C268+C269</f>
        <v>0</v>
      </c>
      <c r="D266" s="162"/>
      <c r="E266" s="163"/>
      <c r="F266" s="163"/>
      <c r="G266" s="163"/>
      <c r="H266" s="164"/>
    </row>
    <row r="267" spans="1:16" x14ac:dyDescent="0.3">
      <c r="A267" s="83" t="s">
        <v>115</v>
      </c>
      <c r="B267" s="86" t="s">
        <v>121</v>
      </c>
      <c r="C267" s="134"/>
      <c r="D267" s="134"/>
      <c r="E267" s="135"/>
      <c r="F267" s="135"/>
      <c r="G267" s="135"/>
      <c r="H267" s="136"/>
    </row>
    <row r="268" spans="1:16" x14ac:dyDescent="0.3">
      <c r="A268" s="83" t="s">
        <v>116</v>
      </c>
      <c r="B268" s="86" t="s">
        <v>122</v>
      </c>
      <c r="C268" s="134"/>
      <c r="D268" s="134"/>
      <c r="E268" s="135"/>
      <c r="F268" s="135"/>
      <c r="G268" s="135"/>
      <c r="H268" s="136"/>
    </row>
    <row r="269" spans="1:16" x14ac:dyDescent="0.3">
      <c r="A269" s="83" t="s">
        <v>117</v>
      </c>
      <c r="B269" s="86" t="s">
        <v>438</v>
      </c>
      <c r="C269" s="134"/>
      <c r="D269" s="134"/>
      <c r="E269" s="135"/>
      <c r="F269" s="135"/>
      <c r="G269" s="135"/>
      <c r="H269" s="136"/>
    </row>
    <row r="270" spans="1:16" ht="39.6" x14ac:dyDescent="0.3">
      <c r="A270" s="88" t="s">
        <v>120</v>
      </c>
      <c r="B270" s="87" t="s">
        <v>439</v>
      </c>
      <c r="C270" s="150">
        <f>+C271+C272</f>
        <v>0</v>
      </c>
      <c r="D270" s="150"/>
      <c r="E270" s="157"/>
      <c r="F270" s="157"/>
      <c r="G270" s="157"/>
      <c r="H270" s="158"/>
    </row>
    <row r="271" spans="1:16" s="23" customFormat="1" x14ac:dyDescent="0.3">
      <c r="A271" s="83" t="s">
        <v>440</v>
      </c>
      <c r="B271" s="86" t="s">
        <v>441</v>
      </c>
      <c r="C271" s="134"/>
      <c r="D271" s="134"/>
      <c r="E271" s="135"/>
      <c r="F271" s="135"/>
      <c r="G271" s="135"/>
      <c r="H271" s="136"/>
      <c r="I271" s="40"/>
      <c r="J271" s="40"/>
      <c r="K271" s="40"/>
      <c r="L271" s="40"/>
      <c r="M271" s="40"/>
      <c r="N271" s="40"/>
      <c r="O271" s="40"/>
      <c r="P271" s="40"/>
    </row>
    <row r="272" spans="1:16" s="23" customFormat="1" x14ac:dyDescent="0.3">
      <c r="A272" s="83" t="s">
        <v>442</v>
      </c>
      <c r="B272" s="86" t="s">
        <v>443</v>
      </c>
      <c r="C272" s="134"/>
      <c r="D272" s="134"/>
      <c r="E272" s="135"/>
      <c r="F272" s="135"/>
      <c r="G272" s="135"/>
      <c r="H272" s="136"/>
      <c r="I272" s="40"/>
      <c r="J272" s="40"/>
      <c r="K272" s="40"/>
      <c r="L272" s="40"/>
      <c r="M272" s="40"/>
      <c r="N272" s="40"/>
      <c r="O272" s="40"/>
      <c r="P272" s="40"/>
    </row>
    <row r="273" spans="1:16" ht="39.6" x14ac:dyDescent="0.3">
      <c r="A273" s="101" t="s">
        <v>444</v>
      </c>
      <c r="B273" s="102" t="s">
        <v>445</v>
      </c>
      <c r="C273" s="154"/>
      <c r="D273" s="154"/>
      <c r="E273" s="155"/>
      <c r="F273" s="155"/>
      <c r="G273" s="155"/>
      <c r="H273" s="156"/>
    </row>
    <row r="274" spans="1:16" s="23" customFormat="1" ht="39.6" x14ac:dyDescent="0.3">
      <c r="A274" s="101" t="s">
        <v>123</v>
      </c>
      <c r="B274" s="102" t="s">
        <v>446</v>
      </c>
      <c r="C274" s="154"/>
      <c r="D274" s="154"/>
      <c r="E274" s="155"/>
      <c r="F274" s="155"/>
      <c r="G274" s="155"/>
      <c r="H274" s="156"/>
      <c r="I274" s="40"/>
      <c r="J274" s="40"/>
      <c r="K274" s="40"/>
      <c r="L274" s="40"/>
      <c r="M274" s="40"/>
      <c r="N274" s="40"/>
      <c r="O274" s="40"/>
      <c r="P274" s="40"/>
    </row>
    <row r="275" spans="1:16" ht="39.6" x14ac:dyDescent="0.3">
      <c r="A275" s="101" t="s">
        <v>124</v>
      </c>
      <c r="B275" s="102" t="s">
        <v>447</v>
      </c>
      <c r="C275" s="154"/>
      <c r="D275" s="154"/>
      <c r="E275" s="155"/>
      <c r="F275" s="155"/>
      <c r="G275" s="155"/>
      <c r="H275" s="156"/>
    </row>
    <row r="276" spans="1:16" ht="26.4" x14ac:dyDescent="0.3">
      <c r="A276" s="101" t="s">
        <v>125</v>
      </c>
      <c r="B276" s="102" t="s">
        <v>448</v>
      </c>
      <c r="C276" s="154"/>
      <c r="D276" s="154"/>
      <c r="E276" s="155"/>
      <c r="F276" s="155"/>
      <c r="G276" s="155"/>
      <c r="H276" s="156"/>
    </row>
    <row r="277" spans="1:16" s="31" customFormat="1" ht="20.100000000000001" customHeight="1" x14ac:dyDescent="0.3">
      <c r="A277" s="141" t="s">
        <v>135</v>
      </c>
      <c r="B277" s="142"/>
      <c r="C277" s="143"/>
      <c r="D277" s="143"/>
      <c r="E277" s="143"/>
      <c r="F277" s="143"/>
      <c r="G277" s="143"/>
      <c r="H277" s="143"/>
      <c r="I277" s="39"/>
      <c r="J277" s="39"/>
      <c r="K277" s="39"/>
      <c r="L277" s="39"/>
      <c r="M277" s="39"/>
      <c r="N277" s="39"/>
      <c r="O277" s="39"/>
      <c r="P277" s="39"/>
    </row>
    <row r="278" spans="1:16" ht="15.6" x14ac:dyDescent="0.3">
      <c r="A278" s="81" t="s">
        <v>126</v>
      </c>
      <c r="B278" s="82" t="s">
        <v>449</v>
      </c>
      <c r="C278" s="257">
        <f>+C279+C281+C290+C291+C292</f>
        <v>0</v>
      </c>
      <c r="D278" s="258"/>
      <c r="E278" s="259"/>
      <c r="F278" s="259"/>
      <c r="G278" s="259"/>
      <c r="H278" s="260"/>
    </row>
    <row r="279" spans="1:16" x14ac:dyDescent="0.3">
      <c r="A279" s="84" t="s">
        <v>450</v>
      </c>
      <c r="B279" s="85" t="s">
        <v>138</v>
      </c>
      <c r="C279" s="147"/>
      <c r="D279" s="134"/>
      <c r="E279" s="135"/>
      <c r="F279" s="135"/>
      <c r="G279" s="135"/>
      <c r="H279" s="136"/>
    </row>
    <row r="280" spans="1:16" ht="26.4" x14ac:dyDescent="0.3">
      <c r="A280" s="84" t="s">
        <v>451</v>
      </c>
      <c r="B280" s="105" t="s">
        <v>452</v>
      </c>
      <c r="C280" s="147"/>
      <c r="D280" s="134"/>
      <c r="E280" s="135"/>
      <c r="F280" s="135"/>
      <c r="G280" s="135"/>
      <c r="H280" s="136"/>
    </row>
    <row r="281" spans="1:16" ht="15.6" x14ac:dyDescent="0.3">
      <c r="A281" s="110" t="s">
        <v>139</v>
      </c>
      <c r="B281" s="80" t="s">
        <v>453</v>
      </c>
      <c r="C281" s="131">
        <f>+C282+C289</f>
        <v>0</v>
      </c>
      <c r="D281" s="132"/>
      <c r="E281" s="159"/>
      <c r="F281" s="159"/>
      <c r="G281" s="159"/>
      <c r="H281" s="160"/>
    </row>
    <row r="282" spans="1:16" s="23" customFormat="1" x14ac:dyDescent="0.3">
      <c r="A282" s="89" t="s">
        <v>454</v>
      </c>
      <c r="B282" s="90" t="s">
        <v>455</v>
      </c>
      <c r="C282" s="132">
        <f>+C283+C284+C285</f>
        <v>0</v>
      </c>
      <c r="D282" s="132"/>
      <c r="E282" s="148"/>
      <c r="F282" s="148"/>
      <c r="G282" s="148"/>
      <c r="H282" s="149"/>
      <c r="I282" s="40"/>
      <c r="J282" s="40"/>
      <c r="K282" s="40"/>
      <c r="L282" s="40"/>
      <c r="M282" s="40"/>
      <c r="N282" s="40"/>
      <c r="O282" s="40"/>
      <c r="P282" s="40"/>
    </row>
    <row r="283" spans="1:16" s="23" customFormat="1" x14ac:dyDescent="0.3">
      <c r="A283" s="83" t="s">
        <v>456</v>
      </c>
      <c r="B283" s="86" t="s">
        <v>402</v>
      </c>
      <c r="C283" s="134"/>
      <c r="D283" s="134"/>
      <c r="E283" s="135"/>
      <c r="F283" s="135"/>
      <c r="G283" s="135"/>
      <c r="H283" s="136"/>
      <c r="I283" s="40"/>
      <c r="J283" s="40"/>
      <c r="K283" s="40"/>
      <c r="L283" s="40"/>
      <c r="M283" s="40"/>
      <c r="N283" s="40"/>
      <c r="O283" s="40"/>
      <c r="P283" s="40"/>
    </row>
    <row r="284" spans="1:16" s="23" customFormat="1" x14ac:dyDescent="0.3">
      <c r="A284" s="83" t="s">
        <v>457</v>
      </c>
      <c r="B284" s="86" t="s">
        <v>113</v>
      </c>
      <c r="C284" s="134"/>
      <c r="D284" s="134"/>
      <c r="E284" s="135"/>
      <c r="F284" s="135"/>
      <c r="G284" s="135"/>
      <c r="H284" s="136"/>
      <c r="I284" s="40"/>
      <c r="J284" s="40"/>
      <c r="K284" s="40"/>
      <c r="L284" s="40"/>
      <c r="M284" s="40"/>
      <c r="N284" s="40"/>
      <c r="O284" s="40"/>
      <c r="P284" s="40"/>
    </row>
    <row r="285" spans="1:16" x14ac:dyDescent="0.3">
      <c r="A285" s="83" t="s">
        <v>458</v>
      </c>
      <c r="B285" s="86" t="s">
        <v>459</v>
      </c>
      <c r="C285" s="134"/>
      <c r="D285" s="134"/>
      <c r="E285" s="135"/>
      <c r="F285" s="135"/>
      <c r="G285" s="135"/>
      <c r="H285" s="136"/>
    </row>
    <row r="286" spans="1:16" s="23" customFormat="1" ht="39.6" x14ac:dyDescent="0.3">
      <c r="A286" s="89" t="s">
        <v>460</v>
      </c>
      <c r="B286" s="275" t="s">
        <v>461</v>
      </c>
      <c r="C286" s="132">
        <f>+C287+C288</f>
        <v>0</v>
      </c>
      <c r="D286" s="132"/>
      <c r="E286" s="148"/>
      <c r="F286" s="148"/>
      <c r="G286" s="148"/>
      <c r="H286" s="149"/>
      <c r="I286" s="40"/>
      <c r="J286" s="40"/>
      <c r="K286" s="40"/>
      <c r="L286" s="40"/>
      <c r="M286" s="40"/>
      <c r="N286" s="40"/>
      <c r="O286" s="40"/>
      <c r="P286" s="40"/>
    </row>
    <row r="287" spans="1:16" s="23" customFormat="1" ht="18.600000000000001" customHeight="1" x14ac:dyDescent="0.3">
      <c r="A287" s="111" t="s">
        <v>462</v>
      </c>
      <c r="B287" s="280" t="s">
        <v>589</v>
      </c>
      <c r="C287" s="134"/>
      <c r="D287" s="134"/>
      <c r="E287" s="135"/>
      <c r="F287" s="135"/>
      <c r="G287" s="135"/>
      <c r="H287" s="136"/>
      <c r="I287" s="40"/>
      <c r="J287" s="40"/>
      <c r="K287" s="40"/>
      <c r="L287" s="40"/>
      <c r="M287" s="40"/>
      <c r="N287" s="40"/>
      <c r="O287" s="40"/>
      <c r="P287" s="40"/>
    </row>
    <row r="288" spans="1:16" s="23" customFormat="1" ht="16.2" customHeight="1" x14ac:dyDescent="0.3">
      <c r="A288" s="111" t="s">
        <v>463</v>
      </c>
      <c r="B288" s="280" t="s">
        <v>590</v>
      </c>
      <c r="C288" s="134"/>
      <c r="D288" s="134"/>
      <c r="E288" s="135"/>
      <c r="F288" s="135"/>
      <c r="G288" s="135"/>
      <c r="H288" s="136"/>
      <c r="I288" s="40"/>
      <c r="J288" s="40"/>
      <c r="K288" s="40"/>
      <c r="L288" s="40"/>
      <c r="M288" s="40"/>
      <c r="N288" s="40"/>
      <c r="O288" s="40"/>
      <c r="P288" s="40"/>
    </row>
    <row r="289" spans="1:16" s="23" customFormat="1" ht="14.4" customHeight="1" x14ac:dyDescent="0.3">
      <c r="A289" s="83" t="s">
        <v>464</v>
      </c>
      <c r="B289" s="86" t="s">
        <v>465</v>
      </c>
      <c r="C289" s="134"/>
      <c r="D289" s="134"/>
      <c r="E289" s="135"/>
      <c r="F289" s="135"/>
      <c r="G289" s="135"/>
      <c r="H289" s="136"/>
      <c r="I289" s="40"/>
      <c r="J289" s="40"/>
      <c r="K289" s="40"/>
      <c r="L289" s="40"/>
      <c r="M289" s="40"/>
      <c r="N289" s="40"/>
      <c r="O289" s="40"/>
      <c r="P289" s="40"/>
    </row>
    <row r="290" spans="1:16" s="23" customFormat="1" ht="14.4" customHeight="1" x14ac:dyDescent="0.3">
      <c r="A290" s="83" t="s">
        <v>466</v>
      </c>
      <c r="B290" s="86" t="s">
        <v>141</v>
      </c>
      <c r="C290" s="147"/>
      <c r="D290" s="134"/>
      <c r="E290" s="134"/>
      <c r="F290" s="134"/>
      <c r="G290" s="134"/>
      <c r="H290" s="129"/>
      <c r="I290" s="40"/>
      <c r="J290" s="40"/>
      <c r="K290" s="40"/>
      <c r="L290" s="40"/>
      <c r="M290" s="40"/>
      <c r="N290" s="40"/>
      <c r="O290" s="40"/>
      <c r="P290" s="40"/>
    </row>
    <row r="291" spans="1:16" ht="15.6" x14ac:dyDescent="0.3">
      <c r="A291" s="83" t="s">
        <v>467</v>
      </c>
      <c r="B291" s="112" t="s">
        <v>469</v>
      </c>
      <c r="C291" s="134"/>
      <c r="D291" s="134"/>
      <c r="E291" s="135"/>
      <c r="F291" s="135"/>
      <c r="G291" s="135"/>
      <c r="H291" s="136"/>
    </row>
    <row r="292" spans="1:16" ht="15.6" x14ac:dyDescent="0.3">
      <c r="A292" s="83" t="s">
        <v>468</v>
      </c>
      <c r="B292" s="112" t="s">
        <v>470</v>
      </c>
      <c r="C292" s="134"/>
      <c r="D292" s="134"/>
      <c r="E292" s="135"/>
      <c r="F292" s="135"/>
      <c r="G292" s="135"/>
      <c r="H292" s="136"/>
    </row>
    <row r="293" spans="1:16" ht="81.599999999999994" x14ac:dyDescent="0.3">
      <c r="A293" s="88" t="s">
        <v>127</v>
      </c>
      <c r="B293" s="113" t="s">
        <v>473</v>
      </c>
      <c r="C293" s="150">
        <f>+C294+C296+C302+C303+C304</f>
        <v>0</v>
      </c>
      <c r="D293" s="151"/>
      <c r="E293" s="152"/>
      <c r="F293" s="152"/>
      <c r="G293" s="152"/>
      <c r="H293" s="153"/>
    </row>
    <row r="294" spans="1:16" x14ac:dyDescent="0.3">
      <c r="A294" s="83" t="s">
        <v>128</v>
      </c>
      <c r="B294" s="86" t="s">
        <v>146</v>
      </c>
      <c r="C294" s="134"/>
      <c r="D294" s="134"/>
      <c r="E294" s="135"/>
      <c r="F294" s="135"/>
      <c r="G294" s="135"/>
      <c r="H294" s="136"/>
    </row>
    <row r="295" spans="1:16" ht="26.4" x14ac:dyDescent="0.3">
      <c r="A295" s="83" t="s">
        <v>471</v>
      </c>
      <c r="B295" s="271" t="s">
        <v>472</v>
      </c>
      <c r="C295" s="134"/>
      <c r="D295" s="134"/>
      <c r="E295" s="135"/>
      <c r="F295" s="135"/>
      <c r="G295" s="135"/>
      <c r="H295" s="136"/>
    </row>
    <row r="296" spans="1:16" x14ac:dyDescent="0.3">
      <c r="A296" s="114" t="s">
        <v>129</v>
      </c>
      <c r="B296" s="115" t="s">
        <v>148</v>
      </c>
      <c r="C296" s="131">
        <f>+C297+C301</f>
        <v>0</v>
      </c>
      <c r="D296" s="132"/>
      <c r="E296" s="148"/>
      <c r="F296" s="148"/>
      <c r="G296" s="148"/>
      <c r="H296" s="149"/>
    </row>
    <row r="297" spans="1:16" s="23" customFormat="1" x14ac:dyDescent="0.3">
      <c r="A297" s="89" t="s">
        <v>474</v>
      </c>
      <c r="B297" s="90" t="s">
        <v>455</v>
      </c>
      <c r="C297" s="132">
        <f>+C298+C299+C300</f>
        <v>0</v>
      </c>
      <c r="D297" s="132"/>
      <c r="E297" s="148"/>
      <c r="F297" s="148"/>
      <c r="G297" s="148"/>
      <c r="H297" s="149"/>
      <c r="I297" s="40"/>
      <c r="J297" s="40"/>
      <c r="K297" s="40"/>
      <c r="L297" s="40"/>
      <c r="M297" s="40"/>
      <c r="N297" s="40"/>
      <c r="O297" s="40"/>
      <c r="P297" s="40"/>
    </row>
    <row r="298" spans="1:16" s="23" customFormat="1" x14ac:dyDescent="0.3">
      <c r="A298" s="83" t="s">
        <v>475</v>
      </c>
      <c r="B298" s="91" t="s">
        <v>590</v>
      </c>
      <c r="C298" s="134"/>
      <c r="D298" s="134"/>
      <c r="E298" s="135"/>
      <c r="F298" s="135"/>
      <c r="G298" s="135"/>
      <c r="H298" s="136"/>
      <c r="I298" s="40"/>
      <c r="J298" s="40"/>
      <c r="K298" s="40"/>
      <c r="L298" s="40"/>
      <c r="M298" s="40"/>
      <c r="N298" s="40"/>
      <c r="O298" s="40"/>
      <c r="P298" s="40"/>
    </row>
    <row r="299" spans="1:16" s="23" customFormat="1" x14ac:dyDescent="0.3">
      <c r="A299" s="83" t="s">
        <v>476</v>
      </c>
      <c r="B299" s="91" t="s">
        <v>589</v>
      </c>
      <c r="C299" s="134"/>
      <c r="D299" s="134"/>
      <c r="E299" s="135"/>
      <c r="F299" s="135"/>
      <c r="G299" s="135"/>
      <c r="H299" s="136"/>
      <c r="I299" s="40"/>
      <c r="J299" s="40"/>
      <c r="K299" s="40"/>
      <c r="L299" s="40"/>
      <c r="M299" s="40"/>
      <c r="N299" s="40"/>
      <c r="O299" s="40"/>
      <c r="P299" s="40"/>
    </row>
    <row r="300" spans="1:16" s="23" customFormat="1" x14ac:dyDescent="0.3">
      <c r="A300" s="83" t="s">
        <v>477</v>
      </c>
      <c r="B300" s="91" t="s">
        <v>591</v>
      </c>
      <c r="C300" s="134"/>
      <c r="D300" s="134"/>
      <c r="E300" s="135"/>
      <c r="F300" s="135"/>
      <c r="G300" s="135"/>
      <c r="H300" s="136"/>
      <c r="I300" s="40"/>
      <c r="J300" s="40"/>
      <c r="K300" s="40"/>
      <c r="L300" s="40"/>
      <c r="M300" s="40"/>
      <c r="N300" s="40"/>
      <c r="O300" s="40"/>
      <c r="P300" s="40"/>
    </row>
    <row r="301" spans="1:16" s="23" customFormat="1" x14ac:dyDescent="0.3">
      <c r="A301" s="83" t="s">
        <v>478</v>
      </c>
      <c r="B301" s="86" t="s">
        <v>465</v>
      </c>
      <c r="C301" s="134"/>
      <c r="D301" s="134"/>
      <c r="E301" s="135"/>
      <c r="F301" s="135"/>
      <c r="G301" s="135"/>
      <c r="H301" s="136"/>
      <c r="I301" s="40"/>
      <c r="J301" s="40"/>
      <c r="K301" s="40"/>
      <c r="L301" s="40"/>
      <c r="M301" s="40"/>
      <c r="N301" s="40"/>
      <c r="O301" s="40"/>
      <c r="P301" s="40"/>
    </row>
    <row r="302" spans="1:16" x14ac:dyDescent="0.3">
      <c r="A302" s="116" t="s">
        <v>130</v>
      </c>
      <c r="B302" s="117" t="s">
        <v>149</v>
      </c>
      <c r="C302" s="147"/>
      <c r="D302" s="134"/>
      <c r="E302" s="135"/>
      <c r="F302" s="135"/>
      <c r="G302" s="135"/>
      <c r="H302" s="136"/>
    </row>
    <row r="303" spans="1:16" x14ac:dyDescent="0.3">
      <c r="A303" s="84" t="s">
        <v>479</v>
      </c>
      <c r="B303" s="85" t="s">
        <v>150</v>
      </c>
      <c r="C303" s="147"/>
      <c r="D303" s="134"/>
      <c r="E303" s="135"/>
      <c r="F303" s="135"/>
      <c r="G303" s="135"/>
      <c r="H303" s="136"/>
    </row>
    <row r="304" spans="1:16" x14ac:dyDescent="0.3">
      <c r="A304" s="84" t="s">
        <v>480</v>
      </c>
      <c r="B304" s="85" t="s">
        <v>151</v>
      </c>
      <c r="C304" s="147"/>
      <c r="D304" s="134"/>
      <c r="E304" s="135"/>
      <c r="F304" s="135"/>
      <c r="G304" s="135"/>
      <c r="H304" s="136"/>
    </row>
    <row r="305" spans="1:16" s="31" customFormat="1" ht="20.100000000000001" customHeight="1" x14ac:dyDescent="0.3">
      <c r="A305" s="146" t="s">
        <v>152</v>
      </c>
      <c r="B305" s="143"/>
      <c r="C305" s="143"/>
      <c r="D305" s="143"/>
      <c r="E305" s="143"/>
      <c r="F305" s="143"/>
      <c r="G305" s="143"/>
      <c r="H305" s="143"/>
      <c r="I305" s="39"/>
      <c r="J305" s="39"/>
      <c r="K305" s="39"/>
      <c r="L305" s="39"/>
      <c r="M305" s="39"/>
      <c r="N305" s="39"/>
      <c r="O305" s="39"/>
      <c r="P305" s="39"/>
    </row>
    <row r="306" spans="1:16" ht="26.4" x14ac:dyDescent="0.3">
      <c r="A306" s="118" t="s">
        <v>131</v>
      </c>
      <c r="B306" s="107" t="s">
        <v>481</v>
      </c>
      <c r="C306" s="134"/>
      <c r="D306" s="134"/>
      <c r="E306" s="135"/>
      <c r="F306" s="135"/>
      <c r="G306" s="135"/>
      <c r="H306" s="136"/>
    </row>
    <row r="307" spans="1:16" s="23" customFormat="1" ht="26.4" x14ac:dyDescent="0.3">
      <c r="A307" s="118" t="s">
        <v>132</v>
      </c>
      <c r="B307" s="107" t="s">
        <v>482</v>
      </c>
      <c r="C307" s="134"/>
      <c r="D307" s="134"/>
      <c r="E307" s="135"/>
      <c r="F307" s="135"/>
      <c r="G307" s="135"/>
      <c r="H307" s="136"/>
      <c r="I307" s="40"/>
      <c r="J307" s="40"/>
      <c r="K307" s="40"/>
      <c r="L307" s="40"/>
      <c r="M307" s="40"/>
      <c r="N307" s="40"/>
      <c r="O307" s="40"/>
      <c r="P307" s="40"/>
    </row>
    <row r="308" spans="1:16" ht="39.6" x14ac:dyDescent="0.3">
      <c r="A308" s="118" t="s">
        <v>133</v>
      </c>
      <c r="B308" s="107" t="s">
        <v>483</v>
      </c>
      <c r="C308" s="134"/>
      <c r="D308" s="134"/>
      <c r="E308" s="135"/>
      <c r="F308" s="135"/>
      <c r="G308" s="135"/>
      <c r="H308" s="136"/>
    </row>
    <row r="309" spans="1:16" s="31" customFormat="1" ht="20.100000000000001" customHeight="1" x14ac:dyDescent="0.3">
      <c r="A309" s="141" t="s">
        <v>484</v>
      </c>
      <c r="B309" s="142"/>
      <c r="C309" s="143"/>
      <c r="D309" s="143"/>
      <c r="E309" s="143"/>
      <c r="F309" s="143"/>
      <c r="G309" s="143"/>
      <c r="H309" s="143"/>
      <c r="I309" s="39"/>
      <c r="J309" s="39"/>
      <c r="K309" s="39"/>
      <c r="L309" s="39"/>
      <c r="M309" s="39"/>
      <c r="N309" s="39"/>
      <c r="O309" s="39"/>
      <c r="P309" s="39"/>
    </row>
    <row r="310" spans="1:16" ht="28.8" x14ac:dyDescent="0.3">
      <c r="A310" s="81" t="s">
        <v>134</v>
      </c>
      <c r="B310" s="82" t="s">
        <v>485</v>
      </c>
      <c r="C310" s="137">
        <f>+C311+C312+C313+C314+C315+C316</f>
        <v>0</v>
      </c>
      <c r="D310" s="138"/>
      <c r="E310" s="144"/>
      <c r="F310" s="144"/>
      <c r="G310" s="144"/>
      <c r="H310" s="145"/>
    </row>
    <row r="311" spans="1:16" ht="39.6" x14ac:dyDescent="0.3">
      <c r="A311" s="46" t="s">
        <v>486</v>
      </c>
      <c r="B311" s="41" t="s">
        <v>487</v>
      </c>
      <c r="C311" s="134"/>
      <c r="D311" s="134"/>
      <c r="E311" s="135"/>
      <c r="F311" s="135"/>
      <c r="G311" s="135"/>
      <c r="H311" s="136"/>
    </row>
    <row r="312" spans="1:16" x14ac:dyDescent="0.3">
      <c r="A312" s="46" t="s">
        <v>488</v>
      </c>
      <c r="B312" s="41" t="s">
        <v>154</v>
      </c>
      <c r="C312" s="134"/>
      <c r="D312" s="134"/>
      <c r="E312" s="135"/>
      <c r="F312" s="135"/>
      <c r="G312" s="135"/>
      <c r="H312" s="136"/>
    </row>
    <row r="313" spans="1:16" ht="26.4" x14ac:dyDescent="0.3">
      <c r="A313" s="46" t="s">
        <v>489</v>
      </c>
      <c r="B313" s="41" t="s">
        <v>155</v>
      </c>
      <c r="C313" s="134"/>
      <c r="D313" s="134"/>
      <c r="E313" s="135"/>
      <c r="F313" s="135"/>
      <c r="G313" s="135"/>
      <c r="H313" s="136"/>
    </row>
    <row r="314" spans="1:16" ht="26.4" x14ac:dyDescent="0.3">
      <c r="A314" s="46" t="s">
        <v>490</v>
      </c>
      <c r="B314" s="41" t="s">
        <v>491</v>
      </c>
      <c r="C314" s="134"/>
      <c r="D314" s="134"/>
      <c r="E314" s="135"/>
      <c r="F314" s="135"/>
      <c r="G314" s="135"/>
      <c r="H314" s="136"/>
    </row>
    <row r="315" spans="1:16" ht="39.6" x14ac:dyDescent="0.3">
      <c r="A315" s="46" t="s">
        <v>492</v>
      </c>
      <c r="B315" s="41" t="s">
        <v>493</v>
      </c>
      <c r="C315" s="134"/>
      <c r="D315" s="134"/>
      <c r="E315" s="135"/>
      <c r="F315" s="135"/>
      <c r="G315" s="135"/>
      <c r="H315" s="136"/>
    </row>
    <row r="316" spans="1:16" x14ac:dyDescent="0.3">
      <c r="A316" s="46" t="s">
        <v>494</v>
      </c>
      <c r="B316" s="41" t="s">
        <v>156</v>
      </c>
      <c r="C316" s="134"/>
      <c r="D316" s="134"/>
      <c r="E316" s="135"/>
      <c r="F316" s="135"/>
      <c r="G316" s="135"/>
      <c r="H316" s="136"/>
    </row>
    <row r="317" spans="1:16" ht="28.8" x14ac:dyDescent="0.3">
      <c r="A317" s="74" t="s">
        <v>136</v>
      </c>
      <c r="B317" s="75" t="s">
        <v>495</v>
      </c>
      <c r="C317" s="137">
        <f>+C318+C319+C320+C321+C322</f>
        <v>0</v>
      </c>
      <c r="D317" s="138"/>
      <c r="E317" s="139"/>
      <c r="F317" s="139"/>
      <c r="G317" s="139"/>
      <c r="H317" s="140"/>
    </row>
    <row r="318" spans="1:16" ht="39.6" x14ac:dyDescent="0.3">
      <c r="A318" s="46" t="s">
        <v>137</v>
      </c>
      <c r="B318" s="41" t="s">
        <v>496</v>
      </c>
      <c r="C318" s="134"/>
      <c r="D318" s="134"/>
      <c r="E318" s="135"/>
      <c r="F318" s="135"/>
      <c r="G318" s="135"/>
      <c r="H318" s="136"/>
    </row>
    <row r="319" spans="1:16" ht="39.6" x14ac:dyDescent="0.3">
      <c r="A319" s="46" t="s">
        <v>139</v>
      </c>
      <c r="B319" s="41" t="s">
        <v>497</v>
      </c>
      <c r="C319" s="134"/>
      <c r="D319" s="134"/>
      <c r="E319" s="135"/>
      <c r="F319" s="135"/>
      <c r="G319" s="135"/>
      <c r="H319" s="136"/>
    </row>
    <row r="320" spans="1:16" ht="26.4" x14ac:dyDescent="0.3">
      <c r="A320" s="46" t="s">
        <v>140</v>
      </c>
      <c r="B320" s="41" t="s">
        <v>157</v>
      </c>
      <c r="C320" s="134"/>
      <c r="D320" s="134"/>
      <c r="E320" s="135"/>
      <c r="F320" s="135"/>
      <c r="G320" s="135"/>
      <c r="H320" s="136"/>
    </row>
    <row r="321" spans="1:16" s="23" customFormat="1" ht="39.6" x14ac:dyDescent="0.3">
      <c r="A321" s="46" t="s">
        <v>142</v>
      </c>
      <c r="B321" s="41" t="s">
        <v>498</v>
      </c>
      <c r="C321" s="134"/>
      <c r="D321" s="134"/>
      <c r="E321" s="135"/>
      <c r="F321" s="135"/>
      <c r="G321" s="135"/>
      <c r="H321" s="136"/>
      <c r="I321" s="40"/>
      <c r="J321" s="40"/>
      <c r="K321" s="40"/>
      <c r="L321" s="40"/>
      <c r="M321" s="40"/>
      <c r="N321" s="40"/>
      <c r="O321" s="40"/>
      <c r="P321" s="40"/>
    </row>
    <row r="322" spans="1:16" x14ac:dyDescent="0.3">
      <c r="A322" s="46" t="s">
        <v>143</v>
      </c>
      <c r="B322" s="41" t="s">
        <v>499</v>
      </c>
      <c r="C322" s="134"/>
      <c r="D322" s="134"/>
      <c r="E322" s="135"/>
      <c r="F322" s="135"/>
      <c r="G322" s="135"/>
      <c r="H322" s="136"/>
    </row>
    <row r="323" spans="1:16" ht="28.8" x14ac:dyDescent="0.3">
      <c r="A323" s="74" t="s">
        <v>144</v>
      </c>
      <c r="B323" s="75" t="s">
        <v>513</v>
      </c>
      <c r="C323" s="137">
        <f>+C324+C325</f>
        <v>0</v>
      </c>
      <c r="D323" s="138"/>
      <c r="E323" s="139"/>
      <c r="F323" s="139"/>
      <c r="G323" s="139"/>
      <c r="H323" s="140"/>
    </row>
    <row r="324" spans="1:16" ht="52.8" x14ac:dyDescent="0.3">
      <c r="A324" s="46" t="s">
        <v>145</v>
      </c>
      <c r="B324" s="41" t="s">
        <v>500</v>
      </c>
      <c r="C324" s="134"/>
      <c r="D324" s="134"/>
      <c r="E324" s="135"/>
      <c r="F324" s="135"/>
      <c r="G324" s="135"/>
      <c r="H324" s="136"/>
    </row>
    <row r="325" spans="1:16" x14ac:dyDescent="0.3">
      <c r="A325" s="46" t="s">
        <v>147</v>
      </c>
      <c r="B325" s="46" t="s">
        <v>499</v>
      </c>
      <c r="C325" s="134"/>
      <c r="D325" s="134"/>
      <c r="E325" s="135"/>
      <c r="F325" s="135"/>
      <c r="G325" s="135"/>
      <c r="H325" s="136"/>
    </row>
    <row r="326" spans="1:16" s="31" customFormat="1" ht="20.100000000000001" customHeight="1" x14ac:dyDescent="0.3">
      <c r="A326" s="123" t="s">
        <v>501</v>
      </c>
      <c r="B326" s="124"/>
      <c r="C326" s="125"/>
      <c r="D326" s="125"/>
      <c r="E326" s="125"/>
      <c r="F326" s="125"/>
      <c r="G326" s="125"/>
      <c r="H326" s="125"/>
      <c r="I326" s="39"/>
      <c r="J326" s="39"/>
      <c r="K326" s="39"/>
      <c r="L326" s="39"/>
      <c r="M326" s="39"/>
      <c r="N326" s="39"/>
      <c r="O326" s="39"/>
      <c r="P326" s="39"/>
    </row>
    <row r="327" spans="1:16" ht="26.4" x14ac:dyDescent="0.3">
      <c r="A327" s="62" t="s">
        <v>153</v>
      </c>
      <c r="B327" s="72" t="s">
        <v>502</v>
      </c>
      <c r="C327" s="129"/>
      <c r="D327" s="130"/>
      <c r="E327" s="130"/>
      <c r="F327" s="130"/>
      <c r="G327" s="130"/>
      <c r="H327" s="130"/>
    </row>
    <row r="328" spans="1:16" s="23" customFormat="1" ht="28.8" x14ac:dyDescent="0.3">
      <c r="A328" s="46" t="s">
        <v>503</v>
      </c>
      <c r="B328" s="42" t="s">
        <v>506</v>
      </c>
      <c r="C328" s="129"/>
      <c r="D328" s="130"/>
      <c r="E328" s="130"/>
      <c r="F328" s="130"/>
      <c r="G328" s="130"/>
      <c r="H328" s="130"/>
      <c r="I328" s="40"/>
      <c r="J328" s="40"/>
      <c r="K328" s="40"/>
      <c r="L328" s="40"/>
      <c r="M328" s="40"/>
      <c r="N328" s="40"/>
      <c r="O328" s="40"/>
      <c r="P328" s="40"/>
    </row>
    <row r="329" spans="1:16" ht="26.4" x14ac:dyDescent="0.3">
      <c r="A329" s="46" t="s">
        <v>504</v>
      </c>
      <c r="B329" s="41" t="s">
        <v>505</v>
      </c>
      <c r="C329" s="129"/>
      <c r="D329" s="130"/>
      <c r="E329" s="130"/>
      <c r="F329" s="130"/>
      <c r="G329" s="130"/>
      <c r="H329" s="130"/>
    </row>
    <row r="330" spans="1:16" ht="23.25" customHeight="1" x14ac:dyDescent="0.3"/>
    <row r="331" spans="1:16" s="23" customFormat="1" x14ac:dyDescent="0.3">
      <c r="A331" s="34"/>
      <c r="B331" s="34"/>
      <c r="C331" s="35"/>
      <c r="D331" s="35"/>
      <c r="E331" s="35"/>
      <c r="F331" s="35"/>
      <c r="G331" s="35"/>
      <c r="H331" s="35"/>
      <c r="I331" s="38"/>
      <c r="J331" s="38"/>
      <c r="K331" s="38"/>
      <c r="L331" s="38"/>
      <c r="M331" s="38"/>
      <c r="N331" s="38"/>
      <c r="O331" s="38"/>
      <c r="P331" s="38"/>
    </row>
    <row r="332" spans="1:16" s="23" customFormat="1" x14ac:dyDescent="0.3">
      <c r="A332" s="6" t="s">
        <v>184</v>
      </c>
      <c r="B332" s="34"/>
      <c r="C332" s="35"/>
      <c r="D332" s="35"/>
      <c r="E332" s="35"/>
      <c r="F332" s="35"/>
      <c r="G332" s="35"/>
      <c r="H332" s="35"/>
      <c r="I332" s="38"/>
      <c r="J332" s="38"/>
      <c r="K332" s="38"/>
      <c r="L332" s="38"/>
      <c r="M332" s="38"/>
      <c r="N332" s="38"/>
      <c r="O332" s="38"/>
      <c r="P332" s="38"/>
    </row>
    <row r="333" spans="1:16" s="23" customFormat="1" x14ac:dyDescent="0.3">
      <c r="A333" s="34"/>
      <c r="B333" s="34"/>
      <c r="C333" s="35"/>
      <c r="D333" s="35"/>
      <c r="E333" s="35"/>
      <c r="F333" s="35"/>
      <c r="G333" s="35"/>
      <c r="H333" s="35"/>
      <c r="I333" s="38"/>
      <c r="J333" s="38"/>
      <c r="K333" s="38"/>
      <c r="L333" s="38"/>
      <c r="M333" s="38"/>
      <c r="N333" s="38"/>
      <c r="O333" s="38"/>
      <c r="P333" s="38"/>
    </row>
    <row r="334" spans="1:16" s="23" customFormat="1" x14ac:dyDescent="0.3">
      <c r="A334" s="34"/>
      <c r="B334" s="34"/>
      <c r="C334" s="35"/>
      <c r="D334" s="35"/>
      <c r="E334" s="35"/>
      <c r="F334" s="35"/>
      <c r="G334" s="35"/>
      <c r="H334" s="35"/>
      <c r="I334" s="38"/>
      <c r="J334" s="38"/>
      <c r="K334" s="38"/>
      <c r="L334" s="38"/>
      <c r="M334" s="38"/>
      <c r="N334" s="38"/>
      <c r="O334" s="38"/>
      <c r="P334" s="38"/>
    </row>
    <row r="335" spans="1:16" s="23" customFormat="1" x14ac:dyDescent="0.3">
      <c r="A335" s="34"/>
      <c r="B335" s="36"/>
      <c r="C335" s="126"/>
      <c r="D335" s="127"/>
      <c r="E335" s="128"/>
      <c r="F335" s="128"/>
      <c r="G335" s="128"/>
      <c r="H335" s="128"/>
      <c r="I335" s="38"/>
      <c r="J335" s="38"/>
      <c r="K335" s="38"/>
      <c r="L335" s="38"/>
      <c r="M335" s="38"/>
      <c r="N335" s="38"/>
      <c r="O335" s="38"/>
      <c r="P335" s="38"/>
    </row>
    <row r="336" spans="1:16" s="23" customFormat="1" x14ac:dyDescent="0.3">
      <c r="A336" s="34"/>
      <c r="B336" s="119" t="s">
        <v>185</v>
      </c>
      <c r="C336" s="26" t="s">
        <v>186</v>
      </c>
      <c r="D336" s="8"/>
      <c r="E336" s="8"/>
      <c r="F336" s="26" t="s">
        <v>187</v>
      </c>
      <c r="G336" s="8"/>
      <c r="H336" s="8"/>
      <c r="I336" s="38"/>
      <c r="J336" s="38"/>
      <c r="K336" s="38"/>
      <c r="L336" s="38"/>
      <c r="M336" s="38"/>
      <c r="N336" s="38"/>
      <c r="O336" s="38"/>
      <c r="P336" s="38"/>
    </row>
    <row r="337" spans="1:16" s="23" customFormat="1" x14ac:dyDescent="0.3">
      <c r="A337" s="34"/>
      <c r="B337" s="34"/>
      <c r="C337" s="35"/>
      <c r="D337" s="35"/>
      <c r="E337" s="35"/>
      <c r="F337" s="35"/>
      <c r="G337" s="35"/>
      <c r="H337" s="35"/>
      <c r="I337" s="38"/>
      <c r="J337" s="38"/>
      <c r="K337" s="38"/>
      <c r="L337" s="38"/>
      <c r="M337" s="38"/>
      <c r="N337" s="38"/>
      <c r="O337" s="38"/>
      <c r="P337" s="38"/>
    </row>
  </sheetData>
  <sheetProtection algorithmName="SHA-512" hashValue="xYffwiHllV4cYgW5mP930uDPjz7dyPxEmS221OWTE/mm1L+7j0PXmWXNUdS9cZrMDu3CBtNHfVzUprCb9Ex+Aw==" saltValue="960jBR3rj6f1ifNV9YvjxA==" spinCount="100000" sheet="1" objects="1" scenarios="1"/>
  <mergeCells count="546">
    <mergeCell ref="B81:B82"/>
    <mergeCell ref="A81:A82"/>
    <mergeCell ref="C128:H128"/>
    <mergeCell ref="C129:H129"/>
    <mergeCell ref="C130:H130"/>
    <mergeCell ref="A233:A234"/>
    <mergeCell ref="B233:B234"/>
    <mergeCell ref="C254:H254"/>
    <mergeCell ref="C255:H255"/>
    <mergeCell ref="C216:D216"/>
    <mergeCell ref="E216:F216"/>
    <mergeCell ref="G216:H216"/>
    <mergeCell ref="G110:H110"/>
    <mergeCell ref="C116:D116"/>
    <mergeCell ref="E116:F116"/>
    <mergeCell ref="G116:H116"/>
    <mergeCell ref="C117:D117"/>
    <mergeCell ref="E117:F117"/>
    <mergeCell ref="G117:H117"/>
    <mergeCell ref="C151:H151"/>
    <mergeCell ref="C208:D208"/>
    <mergeCell ref="E208:F208"/>
    <mergeCell ref="G208:H208"/>
    <mergeCell ref="C194:E194"/>
    <mergeCell ref="C256:H256"/>
    <mergeCell ref="A277:H277"/>
    <mergeCell ref="C278:H278"/>
    <mergeCell ref="C279:H279"/>
    <mergeCell ref="C280:H280"/>
    <mergeCell ref="C210:D210"/>
    <mergeCell ref="E210:F210"/>
    <mergeCell ref="G210:H210"/>
    <mergeCell ref="C211:D211"/>
    <mergeCell ref="E211:F211"/>
    <mergeCell ref="G211:H211"/>
    <mergeCell ref="C212:D212"/>
    <mergeCell ref="E212:F212"/>
    <mergeCell ref="G212:H212"/>
    <mergeCell ref="C237:D237"/>
    <mergeCell ref="E237:F237"/>
    <mergeCell ref="G237:H237"/>
    <mergeCell ref="C257:H257"/>
    <mergeCell ref="C258:H258"/>
    <mergeCell ref="C259:H259"/>
    <mergeCell ref="C261:H261"/>
    <mergeCell ref="C262:H262"/>
    <mergeCell ref="C263:H263"/>
    <mergeCell ref="C271:H271"/>
    <mergeCell ref="C266:H266"/>
    <mergeCell ref="C267:H267"/>
    <mergeCell ref="C260:H260"/>
    <mergeCell ref="C264:H264"/>
    <mergeCell ref="C265:H265"/>
    <mergeCell ref="C217:D217"/>
    <mergeCell ref="E217:F217"/>
    <mergeCell ref="G217:H217"/>
    <mergeCell ref="C220:D220"/>
    <mergeCell ref="E220:F220"/>
    <mergeCell ref="G220:H220"/>
    <mergeCell ref="C218:D218"/>
    <mergeCell ref="E218:F218"/>
    <mergeCell ref="G218:H218"/>
    <mergeCell ref="C219:D219"/>
    <mergeCell ref="E219:F219"/>
    <mergeCell ref="G219:H219"/>
    <mergeCell ref="C222:D222"/>
    <mergeCell ref="E222:F222"/>
    <mergeCell ref="G222:H222"/>
    <mergeCell ref="C226:H226"/>
    <mergeCell ref="C221:D221"/>
    <mergeCell ref="E221:F221"/>
    <mergeCell ref="G221:H221"/>
    <mergeCell ref="F194:H194"/>
    <mergeCell ref="C195:E195"/>
    <mergeCell ref="F195:H195"/>
    <mergeCell ref="C196:E196"/>
    <mergeCell ref="F196:H196"/>
    <mergeCell ref="C168:E168"/>
    <mergeCell ref="F168:H168"/>
    <mergeCell ref="C169:E169"/>
    <mergeCell ref="F169:H169"/>
    <mergeCell ref="C170:E170"/>
    <mergeCell ref="F170:H170"/>
    <mergeCell ref="C171:E171"/>
    <mergeCell ref="C174:E174"/>
    <mergeCell ref="F174:H174"/>
    <mergeCell ref="C179:E179"/>
    <mergeCell ref="F179:H179"/>
    <mergeCell ref="C180:E180"/>
    <mergeCell ref="F180:H180"/>
    <mergeCell ref="C175:E175"/>
    <mergeCell ref="F175:H175"/>
    <mergeCell ref="C176:E176"/>
    <mergeCell ref="F176:H176"/>
    <mergeCell ref="C184:E184"/>
    <mergeCell ref="F184:H184"/>
    <mergeCell ref="G87:H87"/>
    <mergeCell ref="C88:D88"/>
    <mergeCell ref="E88:F88"/>
    <mergeCell ref="G88:H88"/>
    <mergeCell ref="C85:D85"/>
    <mergeCell ref="E85:F85"/>
    <mergeCell ref="C96:D96"/>
    <mergeCell ref="E96:F96"/>
    <mergeCell ref="G96:H96"/>
    <mergeCell ref="C90:D90"/>
    <mergeCell ref="C120:H120"/>
    <mergeCell ref="C121:H121"/>
    <mergeCell ref="C122:H122"/>
    <mergeCell ref="C123:H123"/>
    <mergeCell ref="C111:D111"/>
    <mergeCell ref="E111:F111"/>
    <mergeCell ref="G111:H111"/>
    <mergeCell ref="C112:D112"/>
    <mergeCell ref="E112:F112"/>
    <mergeCell ref="G112:H112"/>
    <mergeCell ref="C113:D113"/>
    <mergeCell ref="C114:D114"/>
    <mergeCell ref="E114:F114"/>
    <mergeCell ref="G114:H114"/>
    <mergeCell ref="C115:D115"/>
    <mergeCell ref="E115:F115"/>
    <mergeCell ref="G115:H115"/>
    <mergeCell ref="C78:E78"/>
    <mergeCell ref="F78:H78"/>
    <mergeCell ref="C79:E79"/>
    <mergeCell ref="F79:H79"/>
    <mergeCell ref="A80:H80"/>
    <mergeCell ref="C118:D118"/>
    <mergeCell ref="E118:F118"/>
    <mergeCell ref="G118:H118"/>
    <mergeCell ref="A119:H119"/>
    <mergeCell ref="G85:H85"/>
    <mergeCell ref="C92:D92"/>
    <mergeCell ref="E92:F92"/>
    <mergeCell ref="G92:H92"/>
    <mergeCell ref="C94:D94"/>
    <mergeCell ref="E94:F94"/>
    <mergeCell ref="G94:H94"/>
    <mergeCell ref="C95:D95"/>
    <mergeCell ref="E95:F95"/>
    <mergeCell ref="G95:H95"/>
    <mergeCell ref="C86:D86"/>
    <mergeCell ref="E86:F86"/>
    <mergeCell ref="G86:H86"/>
    <mergeCell ref="C87:D87"/>
    <mergeCell ref="E87:F87"/>
    <mergeCell ref="C73:E73"/>
    <mergeCell ref="F73:H73"/>
    <mergeCell ref="C74:E74"/>
    <mergeCell ref="F74:H74"/>
    <mergeCell ref="C75:E75"/>
    <mergeCell ref="F75:H75"/>
    <mergeCell ref="C76:E76"/>
    <mergeCell ref="F76:H76"/>
    <mergeCell ref="G108:H108"/>
    <mergeCell ref="C77:E77"/>
    <mergeCell ref="F77:H77"/>
    <mergeCell ref="C82:D82"/>
    <mergeCell ref="E82:F82"/>
    <mergeCell ref="G81:H82"/>
    <mergeCell ref="C81:F81"/>
    <mergeCell ref="C83:D83"/>
    <mergeCell ref="E83:F83"/>
    <mergeCell ref="G83:H83"/>
    <mergeCell ref="C84:D84"/>
    <mergeCell ref="C89:D89"/>
    <mergeCell ref="E89:F89"/>
    <mergeCell ref="G89:H89"/>
    <mergeCell ref="E84:F84"/>
    <mergeCell ref="G84:H84"/>
    <mergeCell ref="C103:D103"/>
    <mergeCell ref="E103:F103"/>
    <mergeCell ref="G103:H103"/>
    <mergeCell ref="C104:D104"/>
    <mergeCell ref="E104:F104"/>
    <mergeCell ref="G104:H104"/>
    <mergeCell ref="C105:D105"/>
    <mergeCell ref="E105:F105"/>
    <mergeCell ref="G105:H105"/>
    <mergeCell ref="C97:H97"/>
    <mergeCell ref="C99:H99"/>
    <mergeCell ref="C98:H98"/>
    <mergeCell ref="C109:D109"/>
    <mergeCell ref="E109:F109"/>
    <mergeCell ref="G109:H109"/>
    <mergeCell ref="C110:D110"/>
    <mergeCell ref="E110:F110"/>
    <mergeCell ref="E90:F90"/>
    <mergeCell ref="G90:H90"/>
    <mergeCell ref="C91:D91"/>
    <mergeCell ref="E91:F91"/>
    <mergeCell ref="G91:H91"/>
    <mergeCell ref="C93:D93"/>
    <mergeCell ref="E93:F93"/>
    <mergeCell ref="G93:H93"/>
    <mergeCell ref="C102:D102"/>
    <mergeCell ref="E102:F102"/>
    <mergeCell ref="G102:H102"/>
    <mergeCell ref="C100:D100"/>
    <mergeCell ref="E100:F100"/>
    <mergeCell ref="G100:H100"/>
    <mergeCell ref="C101:D101"/>
    <mergeCell ref="E101:F101"/>
    <mergeCell ref="G101:H101"/>
    <mergeCell ref="C71:E71"/>
    <mergeCell ref="F71:H71"/>
    <mergeCell ref="C72:E72"/>
    <mergeCell ref="F72:H72"/>
    <mergeCell ref="A22:C22"/>
    <mergeCell ref="A24:H24"/>
    <mergeCell ref="A25:H25"/>
    <mergeCell ref="C26:D26"/>
    <mergeCell ref="B29:B30"/>
    <mergeCell ref="C29:H30"/>
    <mergeCell ref="A31:H31"/>
    <mergeCell ref="C32:E32"/>
    <mergeCell ref="F32:H32"/>
    <mergeCell ref="C33:E33"/>
    <mergeCell ref="F33:H33"/>
    <mergeCell ref="C53:E53"/>
    <mergeCell ref="F53:H53"/>
    <mergeCell ref="C37:E37"/>
    <mergeCell ref="F37:H37"/>
    <mergeCell ref="C34:E34"/>
    <mergeCell ref="F34:H34"/>
    <mergeCell ref="C51:E51"/>
    <mergeCell ref="F51:H51"/>
    <mergeCell ref="C10:H10"/>
    <mergeCell ref="C11:H11"/>
    <mergeCell ref="C12:H12"/>
    <mergeCell ref="B17:G17"/>
    <mergeCell ref="B18:G18"/>
    <mergeCell ref="A19:H19"/>
    <mergeCell ref="A20:H20"/>
    <mergeCell ref="A21:C21"/>
    <mergeCell ref="C2:H2"/>
    <mergeCell ref="C3:H3"/>
    <mergeCell ref="C4:H4"/>
    <mergeCell ref="C5:H5"/>
    <mergeCell ref="C6:H6"/>
    <mergeCell ref="C7:H7"/>
    <mergeCell ref="C8:H8"/>
    <mergeCell ref="C9:H9"/>
    <mergeCell ref="C50:E50"/>
    <mergeCell ref="F50:H50"/>
    <mergeCell ref="C35:E35"/>
    <mergeCell ref="C36:E36"/>
    <mergeCell ref="F35:H35"/>
    <mergeCell ref="F36:H36"/>
    <mergeCell ref="F38:H38"/>
    <mergeCell ref="F39:H39"/>
    <mergeCell ref="C38:E38"/>
    <mergeCell ref="C39:E39"/>
    <mergeCell ref="C43:E43"/>
    <mergeCell ref="C42:E42"/>
    <mergeCell ref="C41:E41"/>
    <mergeCell ref="F43:H43"/>
    <mergeCell ref="F42:H42"/>
    <mergeCell ref="F41:H41"/>
    <mergeCell ref="C40:E40"/>
    <mergeCell ref="F40:H40"/>
    <mergeCell ref="C44:E44"/>
    <mergeCell ref="F44:H44"/>
    <mergeCell ref="C46:E46"/>
    <mergeCell ref="C45:E45"/>
    <mergeCell ref="F45:H45"/>
    <mergeCell ref="F46:H46"/>
    <mergeCell ref="C57:E57"/>
    <mergeCell ref="F57:H57"/>
    <mergeCell ref="C54:E54"/>
    <mergeCell ref="F54:H54"/>
    <mergeCell ref="C62:E62"/>
    <mergeCell ref="F62:H62"/>
    <mergeCell ref="C63:E63"/>
    <mergeCell ref="F63:H63"/>
    <mergeCell ref="C58:E58"/>
    <mergeCell ref="F58:H58"/>
    <mergeCell ref="C59:E59"/>
    <mergeCell ref="F59:H59"/>
    <mergeCell ref="C60:E60"/>
    <mergeCell ref="F60:H60"/>
    <mergeCell ref="C61:E61"/>
    <mergeCell ref="F61:H61"/>
    <mergeCell ref="C55:E55"/>
    <mergeCell ref="F55:H55"/>
    <mergeCell ref="C56:E56"/>
    <mergeCell ref="F56:H56"/>
    <mergeCell ref="C64:E64"/>
    <mergeCell ref="F64:H64"/>
    <mergeCell ref="C65:E65"/>
    <mergeCell ref="F65:H65"/>
    <mergeCell ref="C68:E68"/>
    <mergeCell ref="F68:H68"/>
    <mergeCell ref="C69:E69"/>
    <mergeCell ref="F69:H69"/>
    <mergeCell ref="C70:E70"/>
    <mergeCell ref="F70:H70"/>
    <mergeCell ref="C66:E66"/>
    <mergeCell ref="F66:H66"/>
    <mergeCell ref="C67:E67"/>
    <mergeCell ref="F67:H67"/>
    <mergeCell ref="C138:H138"/>
    <mergeCell ref="C139:H139"/>
    <mergeCell ref="C140:H140"/>
    <mergeCell ref="C137:H137"/>
    <mergeCell ref="C132:H132"/>
    <mergeCell ref="C133:H133"/>
    <mergeCell ref="C134:H134"/>
    <mergeCell ref="C106:D106"/>
    <mergeCell ref="E106:F106"/>
    <mergeCell ref="G106:H106"/>
    <mergeCell ref="C107:D107"/>
    <mergeCell ref="E107:F107"/>
    <mergeCell ref="G107:H107"/>
    <mergeCell ref="C108:D108"/>
    <mergeCell ref="E108:F108"/>
    <mergeCell ref="C135:H135"/>
    <mergeCell ref="C136:H136"/>
    <mergeCell ref="C124:H124"/>
    <mergeCell ref="C125:H125"/>
    <mergeCell ref="C126:H126"/>
    <mergeCell ref="C127:H127"/>
    <mergeCell ref="C131:H131"/>
    <mergeCell ref="E113:F113"/>
    <mergeCell ref="G113:H113"/>
    <mergeCell ref="C141:H141"/>
    <mergeCell ref="C142:H142"/>
    <mergeCell ref="C143:H143"/>
    <mergeCell ref="C152:H152"/>
    <mergeCell ref="A153:H153"/>
    <mergeCell ref="C154:E154"/>
    <mergeCell ref="F154:H154"/>
    <mergeCell ref="C144:H144"/>
    <mergeCell ref="C145:H145"/>
    <mergeCell ref="C146:H146"/>
    <mergeCell ref="C147:H147"/>
    <mergeCell ref="C148:H148"/>
    <mergeCell ref="C149:H149"/>
    <mergeCell ref="C150:H150"/>
    <mergeCell ref="C155:E155"/>
    <mergeCell ref="F155:H155"/>
    <mergeCell ref="C156:E156"/>
    <mergeCell ref="F156:H156"/>
    <mergeCell ref="C157:E157"/>
    <mergeCell ref="F157:H157"/>
    <mergeCell ref="C158:E158"/>
    <mergeCell ref="F158:H158"/>
    <mergeCell ref="C163:E163"/>
    <mergeCell ref="F163:H163"/>
    <mergeCell ref="C159:E159"/>
    <mergeCell ref="F159:H159"/>
    <mergeCell ref="C160:E160"/>
    <mergeCell ref="F160:H160"/>
    <mergeCell ref="C161:E161"/>
    <mergeCell ref="F161:H161"/>
    <mergeCell ref="C162:E162"/>
    <mergeCell ref="F162:H162"/>
    <mergeCell ref="C164:E164"/>
    <mergeCell ref="F164:H164"/>
    <mergeCell ref="C165:E165"/>
    <mergeCell ref="F165:H165"/>
    <mergeCell ref="C166:E166"/>
    <mergeCell ref="F166:H166"/>
    <mergeCell ref="C167:E167"/>
    <mergeCell ref="F167:H167"/>
    <mergeCell ref="C173:E173"/>
    <mergeCell ref="F173:H173"/>
    <mergeCell ref="C172:E172"/>
    <mergeCell ref="F172:H172"/>
    <mergeCell ref="F171:H171"/>
    <mergeCell ref="C185:E185"/>
    <mergeCell ref="F185:H185"/>
    <mergeCell ref="C177:E177"/>
    <mergeCell ref="F177:H177"/>
    <mergeCell ref="C178:E178"/>
    <mergeCell ref="F178:H178"/>
    <mergeCell ref="C181:E181"/>
    <mergeCell ref="F181:H181"/>
    <mergeCell ref="C182:E182"/>
    <mergeCell ref="F182:H182"/>
    <mergeCell ref="C183:E183"/>
    <mergeCell ref="F183:H183"/>
    <mergeCell ref="C186:E186"/>
    <mergeCell ref="F186:H186"/>
    <mergeCell ref="C187:E187"/>
    <mergeCell ref="F187:H187"/>
    <mergeCell ref="C188:E188"/>
    <mergeCell ref="F188:H188"/>
    <mergeCell ref="C192:E192"/>
    <mergeCell ref="F192:H192"/>
    <mergeCell ref="C193:E193"/>
    <mergeCell ref="F193:H193"/>
    <mergeCell ref="C189:E189"/>
    <mergeCell ref="F189:H189"/>
    <mergeCell ref="C190:E190"/>
    <mergeCell ref="F190:H190"/>
    <mergeCell ref="C191:E191"/>
    <mergeCell ref="F191:H191"/>
    <mergeCell ref="C197:E197"/>
    <mergeCell ref="F197:H197"/>
    <mergeCell ref="C198:E198"/>
    <mergeCell ref="F198:H198"/>
    <mergeCell ref="C199:E199"/>
    <mergeCell ref="F199:H199"/>
    <mergeCell ref="C200:H200"/>
    <mergeCell ref="C201:H201"/>
    <mergeCell ref="C202:H202"/>
    <mergeCell ref="A203:H203"/>
    <mergeCell ref="C204:F204"/>
    <mergeCell ref="G204:H205"/>
    <mergeCell ref="C205:D205"/>
    <mergeCell ref="E205:F205"/>
    <mergeCell ref="C206:D206"/>
    <mergeCell ref="E206:F206"/>
    <mergeCell ref="G206:H206"/>
    <mergeCell ref="C207:D207"/>
    <mergeCell ref="E207:F207"/>
    <mergeCell ref="G207:H207"/>
    <mergeCell ref="C209:D209"/>
    <mergeCell ref="E209:F209"/>
    <mergeCell ref="G209:H209"/>
    <mergeCell ref="C213:D213"/>
    <mergeCell ref="E213:F213"/>
    <mergeCell ref="G213:H213"/>
    <mergeCell ref="C215:D215"/>
    <mergeCell ref="E215:F215"/>
    <mergeCell ref="G215:H215"/>
    <mergeCell ref="C214:D214"/>
    <mergeCell ref="E214:F214"/>
    <mergeCell ref="G214:H214"/>
    <mergeCell ref="C223:D223"/>
    <mergeCell ref="E223:F223"/>
    <mergeCell ref="G223:H223"/>
    <mergeCell ref="C224:D224"/>
    <mergeCell ref="E224:F224"/>
    <mergeCell ref="G224:H224"/>
    <mergeCell ref="C225:D225"/>
    <mergeCell ref="E225:F225"/>
    <mergeCell ref="G225:H225"/>
    <mergeCell ref="A227:H227"/>
    <mergeCell ref="C228:E228"/>
    <mergeCell ref="F228:H228"/>
    <mergeCell ref="C229:E229"/>
    <mergeCell ref="F229:H229"/>
    <mergeCell ref="C230:E230"/>
    <mergeCell ref="F230:H230"/>
    <mergeCell ref="C245:H245"/>
    <mergeCell ref="C246:H246"/>
    <mergeCell ref="C238:D238"/>
    <mergeCell ref="E238:F238"/>
    <mergeCell ref="G238:H238"/>
    <mergeCell ref="C239:H239"/>
    <mergeCell ref="C242:H242"/>
    <mergeCell ref="C231:E231"/>
    <mergeCell ref="F231:H231"/>
    <mergeCell ref="C232:E232"/>
    <mergeCell ref="F232:H232"/>
    <mergeCell ref="C233:F233"/>
    <mergeCell ref="G233:H234"/>
    <mergeCell ref="C234:D234"/>
    <mergeCell ref="E234:F234"/>
    <mergeCell ref="C235:D235"/>
    <mergeCell ref="E235:F235"/>
    <mergeCell ref="G235:H235"/>
    <mergeCell ref="C236:D236"/>
    <mergeCell ref="E236:F236"/>
    <mergeCell ref="G236:H236"/>
    <mergeCell ref="C241:H241"/>
    <mergeCell ref="C240:H240"/>
    <mergeCell ref="A251:H251"/>
    <mergeCell ref="C252:H252"/>
    <mergeCell ref="C253:H253"/>
    <mergeCell ref="C250:H250"/>
    <mergeCell ref="C247:H247"/>
    <mergeCell ref="C248:H248"/>
    <mergeCell ref="C249:H249"/>
    <mergeCell ref="C243:H243"/>
    <mergeCell ref="C244:H244"/>
    <mergeCell ref="C273:H273"/>
    <mergeCell ref="C275:H275"/>
    <mergeCell ref="C276:H276"/>
    <mergeCell ref="C268:H268"/>
    <mergeCell ref="C269:H269"/>
    <mergeCell ref="C270:H270"/>
    <mergeCell ref="C272:H272"/>
    <mergeCell ref="C274:H274"/>
    <mergeCell ref="C295:H295"/>
    <mergeCell ref="C281:H281"/>
    <mergeCell ref="C285:H285"/>
    <mergeCell ref="C291:H291"/>
    <mergeCell ref="C282:H282"/>
    <mergeCell ref="C283:H283"/>
    <mergeCell ref="C284:H284"/>
    <mergeCell ref="C286:H286"/>
    <mergeCell ref="C287:H287"/>
    <mergeCell ref="C288:H288"/>
    <mergeCell ref="C289:H289"/>
    <mergeCell ref="C290:H290"/>
    <mergeCell ref="C303:H303"/>
    <mergeCell ref="C304:H304"/>
    <mergeCell ref="C306:H306"/>
    <mergeCell ref="C307:H307"/>
    <mergeCell ref="C296:H296"/>
    <mergeCell ref="C302:H302"/>
    <mergeCell ref="C292:H292"/>
    <mergeCell ref="C293:H293"/>
    <mergeCell ref="C294:H294"/>
    <mergeCell ref="C297:H297"/>
    <mergeCell ref="C298:H298"/>
    <mergeCell ref="C299:H299"/>
    <mergeCell ref="C300:H300"/>
    <mergeCell ref="C301:H301"/>
    <mergeCell ref="C316:H316"/>
    <mergeCell ref="C317:H317"/>
    <mergeCell ref="C321:H321"/>
    <mergeCell ref="A309:H309"/>
    <mergeCell ref="C308:H308"/>
    <mergeCell ref="C310:H310"/>
    <mergeCell ref="C311:H311"/>
    <mergeCell ref="C312:H312"/>
    <mergeCell ref="A305:H305"/>
    <mergeCell ref="F47:H47"/>
    <mergeCell ref="C47:E47"/>
    <mergeCell ref="A326:H326"/>
    <mergeCell ref="C335:D335"/>
    <mergeCell ref="E335:H335"/>
    <mergeCell ref="C327:H327"/>
    <mergeCell ref="C329:H329"/>
    <mergeCell ref="C328:H328"/>
    <mergeCell ref="C48:E48"/>
    <mergeCell ref="F48:H48"/>
    <mergeCell ref="F49:H49"/>
    <mergeCell ref="C49:E49"/>
    <mergeCell ref="F52:H52"/>
    <mergeCell ref="C52:E52"/>
    <mergeCell ref="C324:H324"/>
    <mergeCell ref="C325:H325"/>
    <mergeCell ref="C318:H318"/>
    <mergeCell ref="C319:H319"/>
    <mergeCell ref="C320:H320"/>
    <mergeCell ref="C322:H322"/>
    <mergeCell ref="C323:H323"/>
    <mergeCell ref="C313:H313"/>
    <mergeCell ref="C314:H314"/>
    <mergeCell ref="C315:H315"/>
  </mergeCells>
  <pageMargins left="0.59055118110236227" right="0.39370078740157483" top="0.74803149606299213" bottom="0.74803149606299213" header="0.31496062992125984" footer="0.31496062992125984"/>
  <pageSetup paperSize="9" orientation="portrait" r:id="rId1"/>
  <ignoredErrors>
    <ignoredError sqref="C34:C35 F34:F35 C40:H40 C44:C45 F44:F45 C52:C53 F52:F53 C67 F67 C74 F74 C83 E83 G83 C208 E208 G208 C209:H209 C239 C242:C243 C248 C270 C281:C282 C286 C296:C29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3"/>
  <sheetViews>
    <sheetView workbookViewId="0">
      <selection activeCell="H15" sqref="H15"/>
    </sheetView>
  </sheetViews>
  <sheetFormatPr defaultRowHeight="14.4" x14ac:dyDescent="0.3"/>
  <cols>
    <col min="1" max="1" width="91" customWidth="1"/>
  </cols>
  <sheetData>
    <row r="1" spans="1:1" x14ac:dyDescent="0.3">
      <c r="A1" s="33" t="s">
        <v>183</v>
      </c>
    </row>
    <row r="2" spans="1:1" ht="15.6" x14ac:dyDescent="0.3">
      <c r="A2" s="32" t="s">
        <v>514</v>
      </c>
    </row>
    <row r="3" spans="1:1" s="23" customFormat="1" ht="15.6" x14ac:dyDescent="0.3">
      <c r="A3" s="32" t="s">
        <v>515</v>
      </c>
    </row>
    <row r="4" spans="1:1" ht="15.6" x14ac:dyDescent="0.3">
      <c r="A4" s="32" t="s">
        <v>516</v>
      </c>
    </row>
    <row r="5" spans="1:1" ht="15.6" x14ac:dyDescent="0.3">
      <c r="A5" s="32" t="s">
        <v>517</v>
      </c>
    </row>
    <row r="6" spans="1:1" s="23" customFormat="1" ht="28.8" x14ac:dyDescent="0.3">
      <c r="A6" s="32" t="s">
        <v>518</v>
      </c>
    </row>
    <row r="7" spans="1:1" s="23" customFormat="1" ht="28.8" x14ac:dyDescent="0.3">
      <c r="A7" s="32" t="s">
        <v>519</v>
      </c>
    </row>
    <row r="8" spans="1:1" s="23" customFormat="1" ht="15.6" x14ac:dyDescent="0.3">
      <c r="A8" s="32" t="s">
        <v>562</v>
      </c>
    </row>
    <row r="9" spans="1:1" ht="15.6" x14ac:dyDescent="0.3">
      <c r="A9" s="32" t="s">
        <v>520</v>
      </c>
    </row>
    <row r="10" spans="1:1" ht="28.8" x14ac:dyDescent="0.3">
      <c r="A10" s="32" t="s">
        <v>561</v>
      </c>
    </row>
    <row r="11" spans="1:1" s="23" customFormat="1" ht="42" x14ac:dyDescent="0.3">
      <c r="A11" s="32" t="s">
        <v>521</v>
      </c>
    </row>
    <row r="12" spans="1:1" s="23" customFormat="1" ht="15.6" x14ac:dyDescent="0.3">
      <c r="A12" s="32" t="s">
        <v>560</v>
      </c>
    </row>
    <row r="13" spans="1:1" s="23" customFormat="1" ht="15.6" x14ac:dyDescent="0.3">
      <c r="A13" s="32" t="s">
        <v>559</v>
      </c>
    </row>
    <row r="14" spans="1:1" s="23" customFormat="1" ht="15.6" x14ac:dyDescent="0.3">
      <c r="A14" s="32" t="s">
        <v>558</v>
      </c>
    </row>
    <row r="15" spans="1:1" s="23" customFormat="1" ht="94.8" x14ac:dyDescent="0.3">
      <c r="A15" s="32" t="s">
        <v>522</v>
      </c>
    </row>
    <row r="16" spans="1:1" ht="15.6" x14ac:dyDescent="0.3">
      <c r="A16" s="32" t="s">
        <v>556</v>
      </c>
    </row>
    <row r="17" spans="1:1" ht="15.6" x14ac:dyDescent="0.3">
      <c r="A17" s="32" t="s">
        <v>557</v>
      </c>
    </row>
    <row r="18" spans="1:1" s="23" customFormat="1" ht="81.599999999999994" x14ac:dyDescent="0.3">
      <c r="A18" s="32" t="s">
        <v>523</v>
      </c>
    </row>
    <row r="19" spans="1:1" s="23" customFormat="1" ht="28.8" x14ac:dyDescent="0.3">
      <c r="A19" s="32" t="s">
        <v>524</v>
      </c>
    </row>
    <row r="20" spans="1:1" s="23" customFormat="1" ht="15.6" x14ac:dyDescent="0.3">
      <c r="A20" s="32" t="s">
        <v>581</v>
      </c>
    </row>
    <row r="21" spans="1:1" s="23" customFormat="1" ht="19.8" customHeight="1" x14ac:dyDescent="0.3">
      <c r="A21" s="32" t="s">
        <v>525</v>
      </c>
    </row>
    <row r="22" spans="1:1" ht="19.2" customHeight="1" x14ac:dyDescent="0.3">
      <c r="A22" s="32" t="s">
        <v>526</v>
      </c>
    </row>
    <row r="23" spans="1:1" ht="18" customHeight="1" x14ac:dyDescent="0.3">
      <c r="A23" s="32" t="s">
        <v>527</v>
      </c>
    </row>
    <row r="24" spans="1:1" ht="15.6" x14ac:dyDescent="0.3">
      <c r="A24" s="32" t="s">
        <v>554</v>
      </c>
    </row>
    <row r="25" spans="1:1" ht="15.6" x14ac:dyDescent="0.3">
      <c r="A25" s="32" t="s">
        <v>555</v>
      </c>
    </row>
    <row r="26" spans="1:1" ht="15.6" x14ac:dyDescent="0.3">
      <c r="A26" s="32" t="s">
        <v>528</v>
      </c>
    </row>
    <row r="27" spans="1:1" s="23" customFormat="1" ht="15.6" x14ac:dyDescent="0.3">
      <c r="A27" s="32" t="s">
        <v>552</v>
      </c>
    </row>
    <row r="28" spans="1:1" s="23" customFormat="1" ht="15.6" x14ac:dyDescent="0.3">
      <c r="A28" s="32" t="s">
        <v>553</v>
      </c>
    </row>
    <row r="29" spans="1:1" s="23" customFormat="1" ht="42" x14ac:dyDescent="0.3">
      <c r="A29" s="32" t="s">
        <v>529</v>
      </c>
    </row>
    <row r="30" spans="1:1" ht="15.6" x14ac:dyDescent="0.3">
      <c r="A30" s="32" t="s">
        <v>530</v>
      </c>
    </row>
    <row r="31" spans="1:1" ht="15.6" x14ac:dyDescent="0.3">
      <c r="A31" s="32" t="s">
        <v>531</v>
      </c>
    </row>
    <row r="32" spans="1:1" ht="15.6" x14ac:dyDescent="0.3">
      <c r="A32" s="32" t="s">
        <v>532</v>
      </c>
    </row>
    <row r="33" spans="1:1" ht="15.6" x14ac:dyDescent="0.3">
      <c r="A33" s="32" t="s">
        <v>533</v>
      </c>
    </row>
    <row r="34" spans="1:1" ht="15.6" x14ac:dyDescent="0.3">
      <c r="A34" s="32" t="s">
        <v>534</v>
      </c>
    </row>
    <row r="35" spans="1:1" ht="15.6" x14ac:dyDescent="0.3">
      <c r="A35" s="32" t="s">
        <v>535</v>
      </c>
    </row>
    <row r="36" spans="1:1" ht="15.6" x14ac:dyDescent="0.3">
      <c r="A36" s="32" t="s">
        <v>536</v>
      </c>
    </row>
    <row r="37" spans="1:1" s="23" customFormat="1" ht="15.6" x14ac:dyDescent="0.3">
      <c r="A37" s="32" t="s">
        <v>537</v>
      </c>
    </row>
    <row r="38" spans="1:1" s="23" customFormat="1" ht="55.2" x14ac:dyDescent="0.3">
      <c r="A38" s="32" t="s">
        <v>538</v>
      </c>
    </row>
    <row r="39" spans="1:1" s="23" customFormat="1" ht="44.4" customHeight="1" x14ac:dyDescent="0.3">
      <c r="A39" s="32" t="s">
        <v>539</v>
      </c>
    </row>
    <row r="40" spans="1:1" s="23" customFormat="1" ht="30.6" customHeight="1" x14ac:dyDescent="0.3">
      <c r="A40" s="32" t="s">
        <v>551</v>
      </c>
    </row>
    <row r="41" spans="1:1" s="23" customFormat="1" ht="33" customHeight="1" x14ac:dyDescent="0.3">
      <c r="A41" s="32" t="s">
        <v>540</v>
      </c>
    </row>
    <row r="42" spans="1:1" s="23" customFormat="1" ht="28.8" x14ac:dyDescent="0.3">
      <c r="A42" s="32" t="s">
        <v>541</v>
      </c>
    </row>
    <row r="43" spans="1:1" ht="15.6" x14ac:dyDescent="0.3">
      <c r="A43" s="32" t="s">
        <v>182</v>
      </c>
    </row>
    <row r="44" spans="1:1" s="23" customFormat="1" ht="15.6" x14ac:dyDescent="0.3">
      <c r="A44" s="32" t="s">
        <v>550</v>
      </c>
    </row>
    <row r="45" spans="1:1" s="23" customFormat="1" ht="15.6" x14ac:dyDescent="0.3">
      <c r="A45" s="32" t="s">
        <v>548</v>
      </c>
    </row>
    <row r="46" spans="1:1" s="23" customFormat="1" ht="15.6" x14ac:dyDescent="0.3">
      <c r="A46" s="32" t="s">
        <v>549</v>
      </c>
    </row>
    <row r="47" spans="1:1" s="23" customFormat="1" ht="28.8" x14ac:dyDescent="0.3">
      <c r="A47" s="32" t="s">
        <v>542</v>
      </c>
    </row>
    <row r="48" spans="1:1" s="23" customFormat="1" ht="15.6" x14ac:dyDescent="0.3">
      <c r="A48" s="32" t="s">
        <v>547</v>
      </c>
    </row>
    <row r="49" spans="1:1" ht="15.6" x14ac:dyDescent="0.3">
      <c r="A49" s="32" t="s">
        <v>543</v>
      </c>
    </row>
    <row r="50" spans="1:1" ht="15.6" x14ac:dyDescent="0.3">
      <c r="A50" s="32" t="s">
        <v>544</v>
      </c>
    </row>
    <row r="51" spans="1:1" ht="15.6" x14ac:dyDescent="0.3">
      <c r="A51" s="32" t="s">
        <v>545</v>
      </c>
    </row>
    <row r="52" spans="1:1" ht="68.400000000000006" x14ac:dyDescent="0.3">
      <c r="A52" s="32" t="s">
        <v>567</v>
      </c>
    </row>
    <row r="53" spans="1:1" ht="42" x14ac:dyDescent="0.3">
      <c r="A53" s="32" t="s">
        <v>546</v>
      </c>
    </row>
  </sheetData>
  <sheetProtection algorithmName="SHA-512" hashValue="Cw2zl1iEY39BrG2vs4Jz+Do3QWeZgH1daOYyBIHIGSZoU2p0tLE/dnbb9CYvLTmnJbrNxm2UJjFKbq5+GDNLvw==" saltValue="QeYzkTZ4scQeOlo0KuJKRg==" spinCount="100000" sheet="1" objects="1" scenarios="1"/>
  <phoneticPr fontId="2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Ataskaitos forma</vt:lpstr>
      <vt:lpstr>Pastabos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Grigaliūnienė</dc:creator>
  <cp:lastModifiedBy>Raimonda Purvienė</cp:lastModifiedBy>
  <cp:lastPrinted>2016-10-17T10:34:36Z</cp:lastPrinted>
  <dcterms:created xsi:type="dcterms:W3CDTF">2016-10-12T11:14:37Z</dcterms:created>
  <dcterms:modified xsi:type="dcterms:W3CDTF">2020-04-02T07:08:42Z</dcterms:modified>
</cp:coreProperties>
</file>