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bs\RRT\SD\EAS\Statistika\Elektroniniu rysiu ataskaitos\2022\Nauja forma 2022\"/>
    </mc:Choice>
  </mc:AlternateContent>
  <xr:revisionPtr revIDLastSave="0" documentId="13_ncr:1_{9B0F6A0E-FE4D-4B26-AD54-62FAA2748CDB}" xr6:coauthVersionLast="47" xr6:coauthVersionMax="47" xr10:uidLastSave="{00000000-0000-0000-0000-000000000000}"/>
  <bookViews>
    <workbookView xWindow="-120" yWindow="-120" windowWidth="29040" windowHeight="15840" xr2:uid="{00000000-000D-0000-FFFF-FFFF00000000}"/>
  </bookViews>
  <sheets>
    <sheet name="Ataskaitos forma" sheetId="4" r:id="rId1"/>
    <sheet name="Pastabos"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8" i="4" l="1"/>
  <c r="C324" i="4"/>
  <c r="C318" i="4"/>
  <c r="C311" i="4"/>
  <c r="C298" i="4"/>
  <c r="C297" i="4"/>
  <c r="C294" i="4" s="1"/>
  <c r="C287" i="4"/>
  <c r="C283" i="4"/>
  <c r="C282" i="4" s="1"/>
  <c r="C279" i="4" s="1"/>
  <c r="C271" i="4"/>
  <c r="C267" i="4"/>
  <c r="C261" i="4"/>
  <c r="C258" i="4"/>
  <c r="C254" i="4"/>
  <c r="C249" i="4"/>
  <c r="C244" i="4"/>
  <c r="C243" i="4" s="1"/>
  <c r="C240" i="4"/>
  <c r="G210" i="4"/>
  <c r="E210" i="4"/>
  <c r="C210" i="4"/>
  <c r="G209" i="4"/>
  <c r="E209" i="4"/>
  <c r="C209" i="4"/>
  <c r="F194" i="4"/>
  <c r="F193" i="4" s="1"/>
  <c r="C194" i="4"/>
  <c r="C193" i="4"/>
  <c r="F188" i="4"/>
  <c r="C188" i="4"/>
  <c r="F182" i="4"/>
  <c r="C182" i="4"/>
  <c r="F174" i="4"/>
  <c r="C174" i="4"/>
  <c r="F169" i="4"/>
  <c r="C169" i="4"/>
  <c r="F163" i="4"/>
  <c r="C163" i="4"/>
  <c r="C157" i="4" s="1"/>
  <c r="C156" i="4" s="1"/>
  <c r="F158" i="4"/>
  <c r="C158" i="4"/>
  <c r="F157" i="4"/>
  <c r="F156" i="4" s="1"/>
  <c r="C145" i="4"/>
  <c r="C141" i="4"/>
  <c r="C137" i="4"/>
  <c r="C132" i="4"/>
  <c r="C129" i="4"/>
  <c r="C125" i="4"/>
  <c r="C121" i="4"/>
  <c r="G111" i="4"/>
  <c r="G110" i="4" s="1"/>
  <c r="E111" i="4"/>
  <c r="E110" i="4" s="1"/>
  <c r="C111" i="4"/>
  <c r="C110" i="4" s="1"/>
  <c r="G102" i="4"/>
  <c r="G101" i="4" s="1"/>
  <c r="E102" i="4"/>
  <c r="C102" i="4"/>
  <c r="C101" i="4" s="1"/>
  <c r="E101" i="4"/>
  <c r="G95" i="4"/>
  <c r="E95" i="4"/>
  <c r="C95" i="4"/>
  <c r="G91" i="4"/>
  <c r="E91" i="4"/>
  <c r="C91" i="4"/>
  <c r="G87" i="4"/>
  <c r="E87" i="4"/>
  <c r="C87" i="4"/>
  <c r="F74" i="4"/>
  <c r="F73" i="4" s="1"/>
  <c r="C74" i="4"/>
  <c r="C73" i="4" s="1"/>
  <c r="F67" i="4"/>
  <c r="F66" i="4" s="1"/>
  <c r="C67" i="4"/>
  <c r="C66" i="4" s="1"/>
  <c r="F62" i="4"/>
  <c r="C62" i="4"/>
  <c r="F58" i="4"/>
  <c r="C58" i="4"/>
  <c r="F53" i="4"/>
  <c r="F52" i="4" s="1"/>
  <c r="C53" i="4"/>
  <c r="C52" i="4" s="1"/>
  <c r="F45" i="4"/>
  <c r="F44" i="4" s="1"/>
  <c r="C45" i="4"/>
  <c r="F40" i="4"/>
  <c r="C40" i="4"/>
  <c r="C34" i="4" s="1"/>
  <c r="F35" i="4"/>
  <c r="C35" i="4"/>
  <c r="F34" i="4"/>
  <c r="A19" i="4"/>
  <c r="B17" i="4"/>
  <c r="C33" i="4" l="1"/>
  <c r="F33" i="4"/>
  <c r="C44" i="4"/>
</calcChain>
</file>

<file path=xl/sharedStrings.xml><?xml version="1.0" encoding="utf-8"?>
<sst xmlns="http://schemas.openxmlformats.org/spreadsheetml/2006/main" count="811" uniqueCount="717">
  <si>
    <t>(vardas, pavardė)</t>
  </si>
  <si>
    <t xml:space="preserve">      (parašas)</t>
  </si>
  <si>
    <t>(pareigos)</t>
  </si>
  <si>
    <t>Tvirtinu:</t>
  </si>
  <si>
    <t>- investicijos į viešojo fiksuotojo ryšio tinklo infrastruktūrą</t>
  </si>
  <si>
    <t>68.2.</t>
  </si>
  <si>
    <t>68.1.</t>
  </si>
  <si>
    <t>68.</t>
  </si>
  <si>
    <t>- kita</t>
  </si>
  <si>
    <t>67.2.</t>
  </si>
  <si>
    <t>67.1.</t>
  </si>
  <si>
    <t>67.</t>
  </si>
  <si>
    <t>66.5.</t>
  </si>
  <si>
    <t>66.4.</t>
  </si>
  <si>
    <t>66.3.</t>
  </si>
  <si>
    <t>66.2.</t>
  </si>
  <si>
    <t>66.1.</t>
  </si>
  <si>
    <r>
      <t>Abonentų, kurie naudojasi trijų paslaugų paketais</t>
    </r>
    <r>
      <rPr>
        <b/>
        <vertAlign val="superscript"/>
        <sz val="10"/>
        <color theme="1"/>
        <rFont val="Times New Roman"/>
        <family val="1"/>
        <charset val="186"/>
      </rPr>
      <t>49</t>
    </r>
    <r>
      <rPr>
        <b/>
        <sz val="10"/>
        <color theme="1"/>
        <rFont val="Times New Roman"/>
        <family val="1"/>
        <charset val="186"/>
      </rPr>
      <t>, skaičius</t>
    </r>
    <r>
      <rPr>
        <b/>
        <vertAlign val="superscript"/>
        <sz val="10"/>
        <color theme="1"/>
        <rFont val="Times New Roman"/>
        <family val="1"/>
        <charset val="186"/>
      </rPr>
      <t>1</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 vnt.</t>
    </r>
  </si>
  <si>
    <t>66.</t>
  </si>
  <si>
    <t>65.6.</t>
  </si>
  <si>
    <t>65.5.</t>
  </si>
  <si>
    <t>65.4.</t>
  </si>
  <si>
    <t>65.3.</t>
  </si>
  <si>
    <t>65.2.</t>
  </si>
  <si>
    <t>65.1.</t>
  </si>
  <si>
    <r>
      <t>Abonentų, kurie naudojasi dviejų paslaugų paketais</t>
    </r>
    <r>
      <rPr>
        <b/>
        <vertAlign val="superscript"/>
        <sz val="10"/>
        <color theme="1"/>
        <rFont val="Times New Roman"/>
        <family val="1"/>
        <charset val="186"/>
      </rPr>
      <t>48</t>
    </r>
    <r>
      <rPr>
        <b/>
        <sz val="10"/>
        <color theme="1"/>
        <rFont val="Times New Roman"/>
        <family val="1"/>
        <charset val="186"/>
      </rPr>
      <t>, skaičius</t>
    </r>
    <r>
      <rPr>
        <b/>
        <vertAlign val="superscript"/>
        <sz val="10"/>
        <color theme="1"/>
        <rFont val="Times New Roman"/>
        <family val="1"/>
        <charset val="186"/>
      </rPr>
      <t>1</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 vnt.</t>
    </r>
  </si>
  <si>
    <t>65.</t>
  </si>
  <si>
    <r>
      <t>X. Paslaugų paketai</t>
    </r>
    <r>
      <rPr>
        <b/>
        <vertAlign val="superscript"/>
        <sz val="10"/>
        <color theme="1"/>
        <rFont val="Times New Roman"/>
        <family val="1"/>
        <charset val="186"/>
      </rPr>
      <t>47</t>
    </r>
    <r>
      <rPr>
        <b/>
        <sz val="10"/>
        <color theme="1"/>
        <rFont val="Times New Roman"/>
        <family val="1"/>
        <charset val="186"/>
      </rPr>
      <t xml:space="preserve"> </t>
    </r>
  </si>
  <si>
    <r>
      <t>Pajamos, gautos už kitas su televizijos ir radijo programų siuntimu susijusias paslaugas</t>
    </r>
    <r>
      <rPr>
        <sz val="10"/>
        <rFont val="Times New Roman"/>
        <family val="1"/>
        <charset val="186"/>
      </rPr>
      <t>, eurais (be PVM)</t>
    </r>
  </si>
  <si>
    <t>64.</t>
  </si>
  <si>
    <r>
      <t>Pajamos, gautos už televizijos programų siuntimo paslaugas</t>
    </r>
    <r>
      <rPr>
        <sz val="10"/>
        <rFont val="Times New Roman"/>
        <family val="1"/>
        <charset val="186"/>
      </rPr>
      <t>, eurais (be PVM)</t>
    </r>
  </si>
  <si>
    <t>63.</t>
  </si>
  <si>
    <r>
      <t>Pajamos, gautos už radijo programų siuntimo paslaugas</t>
    </r>
    <r>
      <rPr>
        <sz val="10"/>
        <rFont val="Times New Roman"/>
        <family val="1"/>
        <charset val="186"/>
      </rPr>
      <t>, eurais (be PVM)</t>
    </r>
  </si>
  <si>
    <t>62.</t>
  </si>
  <si>
    <t xml:space="preserve">IX. Didmeninės radijo ir televizijos programų siuntimo paslaugos </t>
  </si>
  <si>
    <t>- už MDTV paslaugas</t>
  </si>
  <si>
    <t>61.5.</t>
  </si>
  <si>
    <t>- už DVB-T paslaugas</t>
  </si>
  <si>
    <t>61.4.</t>
  </si>
  <si>
    <t>- už palydovinės televizijos paslaugas</t>
  </si>
  <si>
    <t>61.3.</t>
  </si>
  <si>
    <t>61.2.2.</t>
  </si>
  <si>
    <t>- naudojant kitas technologijas</t>
  </si>
  <si>
    <t>61.2.1.3.</t>
  </si>
  <si>
    <t>- naudojant xDSL technologiją</t>
  </si>
  <si>
    <t>61.2.1.2.</t>
  </si>
  <si>
    <t>- naudojant FTTx technologiją</t>
  </si>
  <si>
    <t>61.2.1.1.</t>
  </si>
  <si>
    <t>- naudojant fiksuotojo ryšio technologijas</t>
  </si>
  <si>
    <t>61.2.1.</t>
  </si>
  <si>
    <t>- už IPTV paslaugas</t>
  </si>
  <si>
    <t>61.2.</t>
  </si>
  <si>
    <t>- iš jų už skaitmeninės kabelinės televizijos paslaugas</t>
  </si>
  <si>
    <t>61.1.1.</t>
  </si>
  <si>
    <t>- už kabelinės televizijos paslaugas</t>
  </si>
  <si>
    <t>61.1.</t>
  </si>
  <si>
    <r>
      <rPr>
        <b/>
        <sz val="10"/>
        <rFont val="Times New Roman"/>
        <family val="1"/>
        <charset val="186"/>
      </rPr>
      <t>Pajamos, gautos už mažmenines televizijos paslaugas (išskyrus elektroninių ryšių tinklais ar naudojant elektroninių ryšių paslaugas perduodamos informacijos turinio teikimo ar redakcinės turinio kontrolės paslaugas)</t>
    </r>
    <r>
      <rPr>
        <b/>
        <vertAlign val="superscript"/>
        <sz val="10"/>
        <rFont val="Times New Roman"/>
        <family val="1"/>
        <charset val="186"/>
      </rPr>
      <t>46</t>
    </r>
    <r>
      <rPr>
        <sz val="10"/>
        <rFont val="Times New Roman"/>
        <family val="1"/>
        <charset val="186"/>
      </rPr>
      <t>, iš viso, eurais (be PVM)</t>
    </r>
  </si>
  <si>
    <t>61.</t>
  </si>
  <si>
    <r>
      <t>- MDTV</t>
    </r>
    <r>
      <rPr>
        <vertAlign val="superscript"/>
        <sz val="10"/>
        <rFont val="Times New Roman"/>
        <family val="1"/>
        <charset val="186"/>
      </rPr>
      <t>45</t>
    </r>
    <r>
      <rPr>
        <sz val="10"/>
        <rFont val="Times New Roman"/>
        <family val="1"/>
        <charset val="186"/>
      </rPr>
      <t xml:space="preserve"> abonentų skaičius</t>
    </r>
  </si>
  <si>
    <t>60.5.</t>
  </si>
  <si>
    <r>
      <t>- DVB-T</t>
    </r>
    <r>
      <rPr>
        <vertAlign val="superscript"/>
        <sz val="10"/>
        <rFont val="Times New Roman"/>
        <family val="1"/>
        <charset val="186"/>
      </rPr>
      <t>44</t>
    </r>
    <r>
      <rPr>
        <sz val="10"/>
        <rFont val="Times New Roman"/>
        <family val="1"/>
        <charset val="186"/>
      </rPr>
      <t xml:space="preserve"> abonentų skaičius</t>
    </r>
  </si>
  <si>
    <t>60.4.</t>
  </si>
  <si>
    <t>- palydovinės televizijos abonentų skaičius</t>
  </si>
  <si>
    <t>60.3.</t>
  </si>
  <si>
    <t>60.2.2.</t>
  </si>
  <si>
    <t>60.2.1.4.2.</t>
  </si>
  <si>
    <t>60.2.1.4.1.</t>
  </si>
  <si>
    <t>- iš šios ataskaitos 60.2.1 papunktyje nurodyto skaičiaus – per kitų operatorių teikiamą centrinę prieigą</t>
  </si>
  <si>
    <t>60.2.1.4.</t>
  </si>
  <si>
    <t>60.2.1.3.</t>
  </si>
  <si>
    <t>60.2.1.2.</t>
  </si>
  <si>
    <t>60.2.1.1.</t>
  </si>
  <si>
    <t>60.2.1.</t>
  </si>
  <si>
    <r>
      <t>-  IPTV</t>
    </r>
    <r>
      <rPr>
        <vertAlign val="superscript"/>
        <sz val="10"/>
        <color theme="1"/>
        <rFont val="Times New Roman"/>
        <family val="1"/>
        <charset val="186"/>
      </rPr>
      <t>43</t>
    </r>
    <r>
      <rPr>
        <sz val="10"/>
        <color theme="1"/>
        <rFont val="Times New Roman"/>
        <family val="1"/>
        <charset val="186"/>
      </rPr>
      <t xml:space="preserve"> abonentų skaičius</t>
    </r>
  </si>
  <si>
    <t>- iš jų skaitmeninės kabelinės televizijos abonentų skaičius</t>
  </si>
  <si>
    <t>60.1.1.</t>
  </si>
  <si>
    <t>- kabelinės televizijos abonentų skaičius</t>
  </si>
  <si>
    <t>60.1.</t>
  </si>
  <si>
    <r>
      <t>Televizijos abonentų skaičius</t>
    </r>
    <r>
      <rPr>
        <vertAlign val="superscript"/>
        <sz val="10"/>
        <color theme="1"/>
        <rFont val="Times New Roman"/>
        <family val="1"/>
        <charset val="186"/>
      </rPr>
      <t>1</t>
    </r>
    <r>
      <rPr>
        <sz val="10"/>
        <color theme="1"/>
        <rFont val="Times New Roman"/>
        <family val="1"/>
        <charset val="186"/>
      </rPr>
      <t>, iš viso, vnt.</t>
    </r>
  </si>
  <si>
    <t>60.</t>
  </si>
  <si>
    <t>VIII. Mažmeninės televizijos paslaugos</t>
  </si>
  <si>
    <r>
      <t>Pajamos, gautos už prieigos prie kitos fizinės infrastruktūros teikimą</t>
    </r>
    <r>
      <rPr>
        <sz val="10"/>
        <rFont val="Times New Roman"/>
        <family val="1"/>
        <charset val="186"/>
      </rPr>
      <t>, eurais (be PVM)</t>
    </r>
  </si>
  <si>
    <t>59.</t>
  </si>
  <si>
    <t>58.</t>
  </si>
  <si>
    <r>
      <t>Pajamos, gautos už prieigos prie transliacijų perdavimo priemonių teikimą</t>
    </r>
    <r>
      <rPr>
        <sz val="10"/>
        <rFont val="Times New Roman"/>
        <family val="1"/>
        <charset val="186"/>
      </rPr>
      <t>, eurais (be PVM)</t>
    </r>
  </si>
  <si>
    <t>57.</t>
  </si>
  <si>
    <r>
      <t>Pajamos, gautos už prieigos prie ryšių infrastruktūros sistemos teikimą</t>
    </r>
    <r>
      <rPr>
        <sz val="10"/>
        <rFont val="Times New Roman"/>
        <family val="1"/>
        <charset val="186"/>
      </rPr>
      <t>, eurais (be PVM)</t>
    </r>
  </si>
  <si>
    <t>56.</t>
  </si>
  <si>
    <t>- už didmeninės prieigos teikimą</t>
  </si>
  <si>
    <t>55.2.</t>
  </si>
  <si>
    <t>- už mažmeninės prieigos teikimą</t>
  </si>
  <si>
    <t>55.1.</t>
  </si>
  <si>
    <r>
      <t>Pajamos, gautos už prieigos prie fizinių šviesolaidinių linijų skaidulų teikimą</t>
    </r>
    <r>
      <rPr>
        <sz val="10"/>
        <rFont val="Times New Roman"/>
        <family val="1"/>
        <charset val="186"/>
      </rPr>
      <t>, eurais (be PVM)</t>
    </r>
  </si>
  <si>
    <t>55.</t>
  </si>
  <si>
    <t>- prie kitos linijos</t>
  </si>
  <si>
    <t>54.3.</t>
  </si>
  <si>
    <t>- prie vietinės šviesolaidinės linijos</t>
  </si>
  <si>
    <t>54.2.</t>
  </si>
  <si>
    <t>- prie vietinės metalinės vytos poros linijos</t>
  </si>
  <si>
    <t>54.1.</t>
  </si>
  <si>
    <r>
      <t>Pajamos, gautos už visiškai ir iš dalies atsietos prieigos prie vietinės linijos teikimą</t>
    </r>
    <r>
      <rPr>
        <sz val="10"/>
        <rFont val="Times New Roman"/>
        <family val="1"/>
        <charset val="186"/>
      </rPr>
      <t>, iš viso, eurais (be PVM)</t>
    </r>
  </si>
  <si>
    <t>54.</t>
  </si>
  <si>
    <r>
      <t>Pajamos, gautos už WLR</t>
    </r>
    <r>
      <rPr>
        <sz val="10"/>
        <rFont val="Times New Roman"/>
        <family val="1"/>
        <charset val="186"/>
      </rPr>
      <t>, eurais (be PVM</t>
    </r>
    <r>
      <rPr>
        <b/>
        <sz val="10"/>
        <rFont val="Times New Roman"/>
        <family val="1"/>
        <charset val="186"/>
      </rPr>
      <t>)</t>
    </r>
  </si>
  <si>
    <t>53.</t>
  </si>
  <si>
    <r>
      <t>Į ryšių infrastruktūros sistemą įvertų kitų operatorių ryšių kabelių (toliau – prieiga prie ryšių infrastruktūros sistemos) ilgis</t>
    </r>
    <r>
      <rPr>
        <b/>
        <vertAlign val="superscript"/>
        <sz val="10"/>
        <rFont val="Times New Roman"/>
        <family val="1"/>
        <charset val="186"/>
      </rPr>
      <t>1</t>
    </r>
    <r>
      <rPr>
        <sz val="10"/>
        <rFont val="Times New Roman"/>
        <family val="1"/>
        <charset val="186"/>
      </rPr>
      <t>, km</t>
    </r>
  </si>
  <si>
    <t>52.</t>
  </si>
  <si>
    <t>- nuo 100 mm (įskaitytinai) išorinio skersmens</t>
  </si>
  <si>
    <t>51.3.</t>
  </si>
  <si>
    <t>- nuo 33 mm (įskaitytinai) iki 100 mm išorinio skersmens</t>
  </si>
  <si>
    <t>51.2.</t>
  </si>
  <si>
    <t>- iki 33 mm išorinio skersmens</t>
  </si>
  <si>
    <t>51.1.</t>
  </si>
  <si>
    <r>
      <t>Bendras elektroninių ryšių infrastruktūros, skirtos ryšių kabeliams įverti ir (arba) išverti, (toliau – ryšių infrastruktūros sistema) ilgis</t>
    </r>
    <r>
      <rPr>
        <b/>
        <vertAlign val="superscript"/>
        <sz val="10"/>
        <rFont val="Times New Roman"/>
        <family val="1"/>
        <charset val="186"/>
      </rPr>
      <t>1</t>
    </r>
    <r>
      <rPr>
        <sz val="10"/>
        <rFont val="Times New Roman"/>
        <family val="1"/>
        <charset val="186"/>
      </rPr>
      <t>, iš viso, km</t>
    </r>
  </si>
  <si>
    <t>51.</t>
  </si>
  <si>
    <r>
      <t xml:space="preserve">- </t>
    </r>
    <r>
      <rPr>
        <sz val="10"/>
        <rFont val="Times New Roman"/>
        <family val="1"/>
        <charset val="186"/>
      </rPr>
      <t>didmeninių prieigų</t>
    </r>
  </si>
  <si>
    <t>50.2.</t>
  </si>
  <si>
    <r>
      <t xml:space="preserve">- </t>
    </r>
    <r>
      <rPr>
        <sz val="10"/>
        <rFont val="Times New Roman"/>
        <family val="1"/>
        <charset val="186"/>
      </rPr>
      <t>mažmeninių prieigų</t>
    </r>
  </si>
  <si>
    <t>50.1.</t>
  </si>
  <si>
    <r>
      <t xml:space="preserve">42 </t>
    </r>
    <r>
      <rPr>
        <sz val="10"/>
        <color theme="1"/>
        <rFont val="Times New Roman"/>
        <family val="1"/>
        <charset val="186"/>
      </rPr>
      <t xml:space="preserve">Angl. </t>
    </r>
    <r>
      <rPr>
        <i/>
        <sz val="10"/>
        <color theme="1"/>
        <rFont val="Times New Roman"/>
        <family val="1"/>
        <charset val="186"/>
      </rPr>
      <t>Dark Fiber</t>
    </r>
  </si>
  <si>
    <r>
      <t>Suteiktų prieigų prie fizinių šviesolaidinių linijų skaidulų</t>
    </r>
    <r>
      <rPr>
        <b/>
        <vertAlign val="superscript"/>
        <sz val="10"/>
        <rFont val="Times New Roman"/>
        <family val="1"/>
        <charset val="186"/>
      </rPr>
      <t>42</t>
    </r>
    <r>
      <rPr>
        <b/>
        <sz val="10"/>
        <rFont val="Times New Roman"/>
        <family val="1"/>
        <charset val="186"/>
      </rPr>
      <t xml:space="preserve"> skaičius</t>
    </r>
    <r>
      <rPr>
        <b/>
        <vertAlign val="superscript"/>
        <sz val="10"/>
        <rFont val="Times New Roman"/>
        <family val="1"/>
        <charset val="186"/>
      </rPr>
      <t>1</t>
    </r>
    <r>
      <rPr>
        <sz val="10"/>
        <rFont val="Times New Roman"/>
        <family val="1"/>
        <charset val="186"/>
      </rPr>
      <t>, vnt.</t>
    </r>
  </si>
  <si>
    <t>50.</t>
  </si>
  <si>
    <t>- prie kitos vietinės linijos</t>
  </si>
  <si>
    <t>49.3.</t>
  </si>
  <si>
    <t>49.2.</t>
  </si>
  <si>
    <t>49.1.</t>
  </si>
  <si>
    <r>
      <t>Suteiktų visiškai ir iš dalies atsietų prieigų prie vietinės linijos</t>
    </r>
    <r>
      <rPr>
        <b/>
        <vertAlign val="superscript"/>
        <sz val="10"/>
        <color theme="1"/>
        <rFont val="Times New Roman"/>
        <family val="1"/>
        <charset val="186"/>
      </rPr>
      <t>41</t>
    </r>
    <r>
      <rPr>
        <b/>
        <sz val="10"/>
        <color theme="1"/>
        <rFont val="Times New Roman"/>
        <family val="1"/>
        <charset val="186"/>
      </rPr>
      <t xml:space="preserve"> skaičius</t>
    </r>
    <r>
      <rPr>
        <b/>
        <vertAlign val="superscript"/>
        <sz val="10"/>
        <color theme="1"/>
        <rFont val="Times New Roman"/>
        <family val="1"/>
        <charset val="186"/>
      </rPr>
      <t>1</t>
    </r>
    <r>
      <rPr>
        <sz val="10"/>
        <color theme="1"/>
        <rFont val="Times New Roman"/>
        <family val="1"/>
        <charset val="186"/>
      </rPr>
      <t>, vnt.</t>
    </r>
  </si>
  <si>
    <t>49.</t>
  </si>
  <si>
    <r>
      <t>Suteiktų WLR</t>
    </r>
    <r>
      <rPr>
        <b/>
        <vertAlign val="superscript"/>
        <sz val="10"/>
        <color theme="1"/>
        <rFont val="Times New Roman"/>
        <family val="1"/>
        <charset val="186"/>
      </rPr>
      <t>40</t>
    </r>
    <r>
      <rPr>
        <b/>
        <sz val="10"/>
        <color theme="1"/>
        <rFont val="Times New Roman"/>
        <family val="1"/>
        <charset val="186"/>
      </rPr>
      <t xml:space="preserve"> linijų skaičius</t>
    </r>
    <r>
      <rPr>
        <b/>
        <vertAlign val="superscript"/>
        <sz val="10"/>
        <color theme="1"/>
        <rFont val="Times New Roman"/>
        <family val="1"/>
        <charset val="186"/>
      </rPr>
      <t>1</t>
    </r>
    <r>
      <rPr>
        <sz val="10"/>
        <color theme="1"/>
        <rFont val="Times New Roman"/>
        <family val="1"/>
        <charset val="186"/>
      </rPr>
      <t>, vnt.</t>
    </r>
  </si>
  <si>
    <t>48.</t>
  </si>
  <si>
    <t xml:space="preserve">- iš jų už duomenų perdavimo paslaugas, teikiamas kelių savivaldybių ribose </t>
  </si>
  <si>
    <t>47.4.2.</t>
  </si>
  <si>
    <t xml:space="preserve">- iš jų už duomenų perdavimo paslaugas, teikiamas vienos savivaldybės ribose </t>
  </si>
  <si>
    <t>47.4.1.</t>
  </si>
  <si>
    <t>- už kitas didmenines duomenų perdavimo paslaugas</t>
  </si>
  <si>
    <t>47.4</t>
  </si>
  <si>
    <t>- už tarptautines duomenų perdavimo paslaugas</t>
  </si>
  <si>
    <t>47.3</t>
  </si>
  <si>
    <t>47.2</t>
  </si>
  <si>
    <t>47.1.2.</t>
  </si>
  <si>
    <t>47.1.1.</t>
  </si>
  <si>
    <t>- už centrinės prieigos paslaugas</t>
  </si>
  <si>
    <t>47.1.</t>
  </si>
  <si>
    <r>
      <t>Pajamos, gautos už didmenines duomenų perdavimo paslaugas</t>
    </r>
    <r>
      <rPr>
        <sz val="10"/>
        <rFont val="Times New Roman"/>
        <family val="1"/>
        <charset val="186"/>
      </rPr>
      <t>, iš viso, eurais (be PVM)</t>
    </r>
  </si>
  <si>
    <t>47.</t>
  </si>
  <si>
    <t>46.2.</t>
  </si>
  <si>
    <t>46.1.</t>
  </si>
  <si>
    <r>
      <t>Suteiktų didmeninių centrinių prieigų fiksuotoje vietoje masinės rinkos produktams skaičius</t>
    </r>
    <r>
      <rPr>
        <b/>
        <vertAlign val="superscript"/>
        <sz val="10"/>
        <rFont val="Times New Roman"/>
        <family val="1"/>
        <charset val="186"/>
      </rPr>
      <t>1</t>
    </r>
    <r>
      <rPr>
        <sz val="10"/>
        <rFont val="Times New Roman"/>
        <family val="1"/>
        <charset val="186"/>
      </rPr>
      <t>, iš viso, vnt.</t>
    </r>
    <r>
      <rPr>
        <b/>
        <sz val="10"/>
        <rFont val="Times New Roman"/>
        <family val="1"/>
        <charset val="186"/>
      </rPr>
      <t xml:space="preserve"> </t>
    </r>
  </si>
  <si>
    <t>46.</t>
  </si>
  <si>
    <t xml:space="preserve">- iš jų kai teikiamos M2M paslaugos tarp įrenginių </t>
  </si>
  <si>
    <t>45.1.</t>
  </si>
  <si>
    <r>
      <t>Pajamos, gautos už M2M paslaugas</t>
    </r>
    <r>
      <rPr>
        <sz val="10"/>
        <rFont val="Times New Roman"/>
        <family val="1"/>
        <charset val="186"/>
      </rPr>
      <t>, iš viso, eurais (be PVM)</t>
    </r>
  </si>
  <si>
    <t>45.</t>
  </si>
  <si>
    <t>44.1.</t>
  </si>
  <si>
    <t>44.</t>
  </si>
  <si>
    <t xml:space="preserve">Galutiniai paslaugų gavėjai, išskyrus vartotojus </t>
  </si>
  <si>
    <t xml:space="preserve">Vartotojai </t>
  </si>
  <si>
    <t>Asmenys, kurie naudojasi išankstinio mokėjimo paslauga</t>
  </si>
  <si>
    <t xml:space="preserve">Asmenys, kurie už paslaugas moka pagal sąskaitas </t>
  </si>
  <si>
    <t>- iš jų už mažmenines tarptautines duomenų perdavimo paslaugas</t>
  </si>
  <si>
    <t>43.1.</t>
  </si>
  <si>
    <t>Prie šio punkto nurodomos pajamos, gautos už mažmenines duomenų perdavimo paslaugas (skirtųjų linijų, VPN, L2 ir kt.), išskyrus pajamas, gautas už M2M paslaugas.</t>
  </si>
  <si>
    <t>Pajamos, gautos už mažmenines duomenų perdavimo paslaugas (išskyrus pajamas, gautas už M2M paslaugas), iš viso, eurais (be PVM)</t>
  </si>
  <si>
    <t>43.</t>
  </si>
  <si>
    <t>- iš jų abonentai, kuriems teikiamos mažmeninės tarptautinės duomenų perdavimo paslaugos</t>
  </si>
  <si>
    <t>42.1.</t>
  </si>
  <si>
    <r>
      <t>Abonentų, kuriems teikiamos mažmeninės duomenų perdavimo paslaugos (išskyrus abonentus, naudojančius M2M paslaugas), skaičius</t>
    </r>
    <r>
      <rPr>
        <b/>
        <vertAlign val="superscript"/>
        <sz val="10"/>
        <rFont val="Times New Roman"/>
        <family val="1"/>
        <charset val="186"/>
      </rPr>
      <t>1</t>
    </r>
    <r>
      <rPr>
        <sz val="10"/>
        <rFont val="Times New Roman"/>
        <family val="1"/>
        <charset val="186"/>
      </rPr>
      <t>, iš viso, vnt.</t>
    </r>
  </si>
  <si>
    <t>42.</t>
  </si>
  <si>
    <t>Galutiniai paslaugų gavėjai, išskyrus vartotojus</t>
  </si>
  <si>
    <t>Vartotojai</t>
  </si>
  <si>
    <t>VI. Mažmeninės ir didmeninės duomenų perdavimo paslaugos (išskyrus interneto prieigos paslaugas)</t>
  </si>
  <si>
    <r>
      <t>Pajamos, gautos už didmenines tarptautinio tarptinklinio ryšio interneto prieigos paslaugas, kai mažmeninės interneto prieigos paslaugos teikiamos užsienio šalių paslaugų teikėjų abonentams, atvykusiems į Lietuvos Respubliką</t>
    </r>
    <r>
      <rPr>
        <sz val="10"/>
        <rFont val="Times New Roman"/>
        <family val="1"/>
        <charset val="186"/>
      </rPr>
      <t>, eurais (be PVM)</t>
    </r>
  </si>
  <si>
    <t>41.</t>
  </si>
  <si>
    <t>Pajamos, gautos iš abonentų, išvykusių į užsienio šalis, už naudojimąsi tarptinklinio ryšio interneto prieigos paslaugomis.</t>
  </si>
  <si>
    <r>
      <t>Pajamos, gautos už mažmenines tarptautinio tarptinklinio ryšio interneto prieigos paslaugas</t>
    </r>
    <r>
      <rPr>
        <sz val="10"/>
        <rFont val="Times New Roman"/>
        <family val="1"/>
        <charset val="186"/>
      </rPr>
      <t>, eurais (be PVM)</t>
    </r>
  </si>
  <si>
    <t>40.</t>
  </si>
  <si>
    <t>39.1.</t>
  </si>
  <si>
    <r>
      <t>Pajamos, gautos už mažmenines interneto prieigos paslaugas</t>
    </r>
    <r>
      <rPr>
        <sz val="10"/>
        <rFont val="Times New Roman"/>
        <family val="1"/>
        <charset val="186"/>
      </rPr>
      <t>, iš viso, eurais (be PVM)</t>
    </r>
  </si>
  <si>
    <t>39.</t>
  </si>
  <si>
    <t>Duomenų kiekis, kurį persiuntė abonentai, naudojant 5G ir spartesnį duomenų perdavimą užtikrinančias technologijas.</t>
  </si>
  <si>
    <t>- iš jų naudojant 5G ir spartesnį duomenų perdavimą užtikrinančias technologijas</t>
  </si>
  <si>
    <t>38.3.</t>
  </si>
  <si>
    <t>Duomenų kiekis, kurį persiuntė abonentai, naudojant LTE technologiją.</t>
  </si>
  <si>
    <t>- iš jų naudojant LTE technologiją</t>
  </si>
  <si>
    <t>38.2.</t>
  </si>
  <si>
    <t>Nurodoma, kiek duomenų persiuntė 36 p. nurodyti abonentai.</t>
  </si>
  <si>
    <t>38.1.</t>
  </si>
  <si>
    <r>
      <t>Išsiųstų ir priimtų duomenų kiekis, teikiant interneto prieigos paslaugas Lietuvos Respublikoje</t>
    </r>
    <r>
      <rPr>
        <sz val="10"/>
        <rFont val="Times New Roman"/>
        <family val="1"/>
        <charset val="186"/>
      </rPr>
      <t>, iš viso, TB</t>
    </r>
  </si>
  <si>
    <t>38.</t>
  </si>
  <si>
    <t>37.2.</t>
  </si>
  <si>
    <t>37.1.</t>
  </si>
  <si>
    <t>37.</t>
  </si>
  <si>
    <t>36.2.</t>
  </si>
  <si>
    <t>36.1.</t>
  </si>
  <si>
    <t>36.</t>
  </si>
  <si>
    <t>35.2.</t>
  </si>
  <si>
    <t>35.1.</t>
  </si>
  <si>
    <r>
      <t>Aktyvių SIM kortelių, naudojamų interneto prieigos paslaugoms teikti naudojant UMTS, UMTS HSDPA, UMTS HSUPA, LTE, 5G ir spartesnį duomenų perdavimą užtikrinančias technologijas, kai atsiskaitoma už faktiškai išsiųstų ir priimtų duomenų kiekį, skaičius</t>
    </r>
    <r>
      <rPr>
        <b/>
        <vertAlign val="superscript"/>
        <sz val="10"/>
        <color rgb="FF000000"/>
        <rFont val="Times New Roman"/>
        <family val="1"/>
        <charset val="186"/>
      </rPr>
      <t>1, 37</t>
    </r>
    <r>
      <rPr>
        <sz val="10"/>
        <color rgb="FF000000"/>
        <rFont val="Times New Roman"/>
        <family val="1"/>
        <charset val="186"/>
      </rPr>
      <t>, iš viso, vnt.</t>
    </r>
  </si>
  <si>
    <t>35.</t>
  </si>
  <si>
    <t>34.3.</t>
  </si>
  <si>
    <t>34.2.</t>
  </si>
  <si>
    <t>- iš jų naudojant UMTS, UMTS HSDPA, UMTS HSUPA technologijas</t>
  </si>
  <si>
    <t>34.1.</t>
  </si>
  <si>
    <r>
      <t>Aktyvių SIM kortelių, naudojamų interneto prieigos paslaugoms teikti naudojant GPRS</t>
    </r>
    <r>
      <rPr>
        <b/>
        <vertAlign val="superscript"/>
        <sz val="10"/>
        <color theme="1"/>
        <rFont val="Times New Roman"/>
        <family val="1"/>
        <charset val="186"/>
      </rPr>
      <t>30</t>
    </r>
    <r>
      <rPr>
        <b/>
        <sz val="10"/>
        <color theme="1"/>
        <rFont val="Times New Roman"/>
        <family val="1"/>
        <charset val="186"/>
      </rPr>
      <t>, EDGE</t>
    </r>
    <r>
      <rPr>
        <b/>
        <vertAlign val="superscript"/>
        <sz val="10"/>
        <color theme="1"/>
        <rFont val="Times New Roman"/>
        <family val="1"/>
        <charset val="186"/>
      </rPr>
      <t>31</t>
    </r>
    <r>
      <rPr>
        <b/>
        <sz val="10"/>
        <color theme="1"/>
        <rFont val="Times New Roman"/>
        <family val="1"/>
        <charset val="186"/>
      </rPr>
      <t>, UMTS</t>
    </r>
    <r>
      <rPr>
        <b/>
        <vertAlign val="superscript"/>
        <sz val="10"/>
        <color theme="1"/>
        <rFont val="Times New Roman"/>
        <family val="1"/>
        <charset val="186"/>
      </rPr>
      <t>32</t>
    </r>
    <r>
      <rPr>
        <b/>
        <sz val="10"/>
        <color theme="1"/>
        <rFont val="Times New Roman"/>
        <family val="1"/>
        <charset val="186"/>
      </rPr>
      <t>, UMTS HSDPA</t>
    </r>
    <r>
      <rPr>
        <b/>
        <vertAlign val="superscript"/>
        <sz val="10"/>
        <color theme="1"/>
        <rFont val="Times New Roman"/>
        <family val="1"/>
        <charset val="186"/>
      </rPr>
      <t>33</t>
    </r>
    <r>
      <rPr>
        <b/>
        <sz val="10"/>
        <color theme="1"/>
        <rFont val="Times New Roman"/>
        <family val="1"/>
        <charset val="186"/>
      </rPr>
      <t>, UMTS HSUPA</t>
    </r>
    <r>
      <rPr>
        <b/>
        <vertAlign val="superscript"/>
        <sz val="10"/>
        <color theme="1"/>
        <rFont val="Times New Roman"/>
        <family val="1"/>
        <charset val="186"/>
      </rPr>
      <t>34</t>
    </r>
    <r>
      <rPr>
        <b/>
        <sz val="10"/>
        <color theme="1"/>
        <rFont val="Times New Roman"/>
        <family val="1"/>
        <charset val="186"/>
      </rPr>
      <t>, LTE</t>
    </r>
    <r>
      <rPr>
        <b/>
        <vertAlign val="superscript"/>
        <sz val="10"/>
        <color theme="1"/>
        <rFont val="Times New Roman"/>
        <family val="1"/>
        <charset val="186"/>
      </rPr>
      <t>35</t>
    </r>
    <r>
      <rPr>
        <b/>
        <sz val="10"/>
        <color theme="1"/>
        <rFont val="Times New Roman"/>
        <family val="1"/>
        <charset val="186"/>
      </rPr>
      <t>, 5G</t>
    </r>
    <r>
      <rPr>
        <b/>
        <vertAlign val="superscript"/>
        <sz val="10"/>
        <color theme="1"/>
        <rFont val="Times New Roman"/>
        <family val="1"/>
        <charset val="186"/>
      </rPr>
      <t>36</t>
    </r>
    <r>
      <rPr>
        <b/>
        <sz val="10"/>
        <color theme="1"/>
        <rFont val="Times New Roman"/>
        <family val="1"/>
        <charset val="186"/>
      </rPr>
      <t xml:space="preserve"> ir spartesnį duomenų perdavimą užtikrinančias technologijas, skaičius </t>
    </r>
    <r>
      <rPr>
        <b/>
        <vertAlign val="superscript"/>
        <sz val="10"/>
        <color theme="1"/>
        <rFont val="Times New Roman"/>
        <family val="1"/>
        <charset val="186"/>
      </rPr>
      <t>1, 37</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t>
    </r>
    <r>
      <rPr>
        <b/>
        <sz val="10"/>
        <color theme="1"/>
        <rFont val="Times New Roman"/>
        <family val="1"/>
        <charset val="186"/>
      </rPr>
      <t xml:space="preserve"> </t>
    </r>
    <r>
      <rPr>
        <sz val="10"/>
        <color theme="1"/>
        <rFont val="Times New Roman"/>
        <family val="1"/>
        <charset val="186"/>
      </rPr>
      <t>vnt.</t>
    </r>
  </si>
  <si>
    <t>34.</t>
  </si>
  <si>
    <t>33.</t>
  </si>
  <si>
    <t>32.</t>
  </si>
  <si>
    <r>
      <t>Pajamos, gautos už didmenines interneto prieigos paslaugas</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eurais (be PVM)</t>
    </r>
  </si>
  <si>
    <t>31.</t>
  </si>
  <si>
    <t>- už interneto prieigos paslaugas, teikiamas kitais būdais (ryšių elektros perdavimo linijomis sistema, viešuoju palydovinio ryšio tinklu, UTP ir STP linijomis (išskyrus interneto prieigos paslaugas, teikiamas FTTB linijomis) ir kita)</t>
  </si>
  <si>
    <t>30.5.</t>
  </si>
  <si>
    <t>- už interneto prieigos paslaugas, teikiamas kabelinės televizijos tinklais</t>
  </si>
  <si>
    <t>30.4.</t>
  </si>
  <si>
    <t>- už interneto prieigos paslaugas, teikiamas xDSL linijomis</t>
  </si>
  <si>
    <t>30.3.</t>
  </si>
  <si>
    <t>- už interneto prieigos paslaugas, teikiamas belaidžio ryšio linijomis</t>
  </si>
  <si>
    <t>30.2.</t>
  </si>
  <si>
    <t>- už interneto prieigos paslaugas, teikiamas FTTH linijomis</t>
  </si>
  <si>
    <t>30.1.2.</t>
  </si>
  <si>
    <t>- už interneto prieigos paslaugas, teikiamas FTTB linijomis</t>
  </si>
  <si>
    <t>30.1.1.</t>
  </si>
  <si>
    <t>- už interneto prieigos paslaugas, teikiamas šviesolaidinėmis linijomis</t>
  </si>
  <si>
    <t>30.1.</t>
  </si>
  <si>
    <r>
      <t xml:space="preserve">28 </t>
    </r>
    <r>
      <rPr>
        <sz val="10"/>
        <color theme="1"/>
        <rFont val="Times New Roman"/>
        <family val="1"/>
        <charset val="186"/>
      </rPr>
      <t xml:space="preserve"> Nurodomos pajamos, gautos už paslaugos suaktyvinimą (įvedimą, registravimą ir kitos pajamos), kaip užmokesčiai už prisijungimo laiką, informacijos srautų perdavimą, abonentiniai (mėnesiniai) užmokesčiai ir kitos už interneto prieigos paslaugų teikimą gautos pajamos.</t>
    </r>
  </si>
  <si>
    <r>
      <t>Pajamos, gautos už mažmenines interneto prieigos paslaugas</t>
    </r>
    <r>
      <rPr>
        <b/>
        <vertAlign val="superscript"/>
        <sz val="10"/>
        <rFont val="Times New Roman"/>
        <family val="1"/>
        <charset val="186"/>
      </rPr>
      <t>28</t>
    </r>
    <r>
      <rPr>
        <b/>
        <sz val="10"/>
        <rFont val="Times New Roman"/>
        <family val="1"/>
        <charset val="186"/>
      </rPr>
      <t>, iš viso, eurais (be PVM)</t>
    </r>
  </si>
  <si>
    <t>30.</t>
  </si>
  <si>
    <t>- abonentų, kuriems užtikrinama nuo 1 Gb/s (įskaitytinai) ir didesnė duomenų priėmimo sparta, skaičius</t>
  </si>
  <si>
    <t>29.5.4.</t>
  </si>
  <si>
    <t>- abonentų, kuriems užtikrinama nuo 100 Mb/s (įskaitytinai) iki 1 Gb/s duomenų priėmimo sparta, skaičius</t>
  </si>
  <si>
    <t>29.5.3.</t>
  </si>
  <si>
    <t>- abonentų, kuriems užtikrinama nuo 30 Mb/s (įskaitytinai) iki 100 Mb/s duomenų priėmimo sparta, skaičius</t>
  </si>
  <si>
    <t>29.5.2.</t>
  </si>
  <si>
    <t>- abonentų, kuriems užtikrinama iki 30 Mb/s duomenų priėmimo sparta, skaičius</t>
  </si>
  <si>
    <t>29.5.1.</t>
  </si>
  <si>
    <t>29.5.</t>
  </si>
  <si>
    <t>29.4.5.</t>
  </si>
  <si>
    <t>29.4.4.</t>
  </si>
  <si>
    <t>29.4.3.</t>
  </si>
  <si>
    <t>29.4.2.</t>
  </si>
  <si>
    <t>29.4.1.</t>
  </si>
  <si>
    <r>
      <t xml:space="preserve">- abonentų, kurie naudojasi interneto prieigos paslaugomis, teikiamomis </t>
    </r>
    <r>
      <rPr>
        <b/>
        <sz val="10"/>
        <rFont val="Times New Roman"/>
        <family val="1"/>
        <charset val="186"/>
      </rPr>
      <t>kabelinės televizijos tinklais</t>
    </r>
    <r>
      <rPr>
        <sz val="10"/>
        <rFont val="Times New Roman"/>
        <family val="1"/>
        <charset val="186"/>
      </rPr>
      <t>, skaičius</t>
    </r>
  </si>
  <si>
    <t>29.4.</t>
  </si>
  <si>
    <t>29.3.7.</t>
  </si>
  <si>
    <t>29.3.6.</t>
  </si>
  <si>
    <t>- iš šios ataskaitos 29.3 papunktyje nurodyto skaičiaus – per kitų operatorių teikiamą centrinę prieigą</t>
  </si>
  <si>
    <t>29.3.5.</t>
  </si>
  <si>
    <t>29.3.4.</t>
  </si>
  <si>
    <t>29.3.3.</t>
  </si>
  <si>
    <t>29.3.2.</t>
  </si>
  <si>
    <t>29.3.1.</t>
  </si>
  <si>
    <r>
      <t xml:space="preserve">- abonentų, kurie naudojasi interneto prieigos paslaugomis, teikiamomis metalinėmis vytos poros linijomis naudojant </t>
    </r>
    <r>
      <rPr>
        <b/>
        <sz val="10"/>
        <rFont val="Times New Roman"/>
        <family val="1"/>
        <charset val="186"/>
      </rPr>
      <t>xDSL technologijas</t>
    </r>
    <r>
      <rPr>
        <sz val="10"/>
        <rFont val="Times New Roman"/>
        <family val="1"/>
        <charset val="186"/>
      </rPr>
      <t>, skaičius</t>
    </r>
  </si>
  <si>
    <t>29.3.</t>
  </si>
  <si>
    <t>29.2.4.</t>
  </si>
  <si>
    <t>29.2.3.</t>
  </si>
  <si>
    <t>29.2.2.</t>
  </si>
  <si>
    <t>29.2.1.</t>
  </si>
  <si>
    <r>
      <t xml:space="preserve">- abonentų, kurie naudojasi interneto prieigos paslaugomis, teikiamomis </t>
    </r>
    <r>
      <rPr>
        <b/>
        <sz val="10"/>
        <rFont val="Times New Roman"/>
        <family val="1"/>
        <charset val="186"/>
      </rPr>
      <t>belaidžio ryšio linijomis</t>
    </r>
    <r>
      <rPr>
        <sz val="10"/>
        <rFont val="Times New Roman"/>
        <family val="1"/>
        <charset val="186"/>
      </rPr>
      <t>, skaičius</t>
    </r>
  </si>
  <si>
    <t>29.2.</t>
  </si>
  <si>
    <t xml:space="preserve">- iš šios ataskaitos 29.1 papunktyje nurodyto skaičiaus – per kitų operatorių teikiamą centrinę prieigą </t>
  </si>
  <si>
    <t>29.1.3.</t>
  </si>
  <si>
    <t>29.1.2.4.</t>
  </si>
  <si>
    <t>29.1.2.3.</t>
  </si>
  <si>
    <t>29.1.2.2.</t>
  </si>
  <si>
    <t>29.1.2.1.</t>
  </si>
  <si>
    <r>
      <t xml:space="preserve">- </t>
    </r>
    <r>
      <rPr>
        <b/>
        <sz val="10"/>
        <color theme="1"/>
        <rFont val="Times New Roman"/>
        <family val="1"/>
        <charset val="186"/>
      </rPr>
      <t>FTTH</t>
    </r>
    <r>
      <rPr>
        <b/>
        <vertAlign val="superscript"/>
        <sz val="10"/>
        <color theme="1"/>
        <rFont val="Times New Roman"/>
        <family val="1"/>
        <charset val="186"/>
      </rPr>
      <t xml:space="preserve"> </t>
    </r>
    <r>
      <rPr>
        <b/>
        <sz val="10"/>
        <color theme="1"/>
        <rFont val="Times New Roman"/>
        <family val="1"/>
        <charset val="186"/>
      </rPr>
      <t>linija</t>
    </r>
    <r>
      <rPr>
        <b/>
        <vertAlign val="superscript"/>
        <sz val="10"/>
        <color theme="1"/>
        <rFont val="Times New Roman"/>
        <family val="1"/>
        <charset val="186"/>
      </rPr>
      <t>24</t>
    </r>
  </si>
  <si>
    <t>29.1.2.</t>
  </si>
  <si>
    <t>29.1.1.4.</t>
  </si>
  <si>
    <t>29.1.1.3.</t>
  </si>
  <si>
    <t>29.1.1.2.</t>
  </si>
  <si>
    <t>29.1.1.1.</t>
  </si>
  <si>
    <r>
      <t xml:space="preserve">- </t>
    </r>
    <r>
      <rPr>
        <b/>
        <sz val="10"/>
        <color theme="1"/>
        <rFont val="Times New Roman"/>
        <family val="1"/>
        <charset val="186"/>
      </rPr>
      <t>FTTB</t>
    </r>
    <r>
      <rPr>
        <b/>
        <vertAlign val="superscript"/>
        <sz val="10"/>
        <color theme="1"/>
        <rFont val="Times New Roman"/>
        <family val="1"/>
        <charset val="186"/>
      </rPr>
      <t xml:space="preserve"> </t>
    </r>
    <r>
      <rPr>
        <b/>
        <sz val="10"/>
        <color theme="1"/>
        <rFont val="Times New Roman"/>
        <family val="1"/>
        <charset val="186"/>
      </rPr>
      <t>linija</t>
    </r>
    <r>
      <rPr>
        <b/>
        <vertAlign val="superscript"/>
        <sz val="10"/>
        <color theme="1"/>
        <rFont val="Times New Roman"/>
        <family val="1"/>
        <charset val="186"/>
      </rPr>
      <t>23</t>
    </r>
  </si>
  <si>
    <t>29.1.1.</t>
  </si>
  <si>
    <r>
      <t xml:space="preserve">- abonentų, kurie naudojasi interneto prieigos paslaugomis, teikiamomis </t>
    </r>
    <r>
      <rPr>
        <b/>
        <sz val="10"/>
        <rFont val="Times New Roman"/>
        <family val="1"/>
        <charset val="186"/>
      </rPr>
      <t>šviesolaidinėmis linijomis</t>
    </r>
    <r>
      <rPr>
        <sz val="10"/>
        <rFont val="Times New Roman"/>
        <family val="1"/>
        <charset val="186"/>
      </rPr>
      <t>, skaičius</t>
    </r>
  </si>
  <si>
    <t>29.1.</t>
  </si>
  <si>
    <r>
      <t>Abonentų, kurie naudojasi interneto prieigos paslaugomis, skaičius</t>
    </r>
    <r>
      <rPr>
        <b/>
        <vertAlign val="superscript"/>
        <sz val="10"/>
        <color theme="1"/>
        <rFont val="Times New Roman"/>
        <family val="1"/>
        <charset val="186"/>
      </rPr>
      <t>1, 22</t>
    </r>
    <r>
      <rPr>
        <sz val="10"/>
        <color theme="1"/>
        <rFont val="Times New Roman"/>
        <family val="1"/>
        <charset val="186"/>
      </rPr>
      <t>, iš viso, vnt.</t>
    </r>
  </si>
  <si>
    <t>29.</t>
  </si>
  <si>
    <t xml:space="preserve">IV. Mažmeninės ir didmeninės interneto prieigos paslaugos, teikiamos viešuoju fiksuotojo ryšio tinklu </t>
  </si>
  <si>
    <t>28.</t>
  </si>
  <si>
    <t>27.</t>
  </si>
  <si>
    <r>
      <t>Pajamos, gautos už didmenines tarptautinio tarptinklinio ryšio balso skambučių, SMS ir MMS siuntimo paslaugas, kai mažmeninės paslaugos teikiamos užsienio šalių paslaugų teikėjų abonentams, atvykusiems į Lietuvos Respubliką</t>
    </r>
    <r>
      <rPr>
        <sz val="10"/>
        <rFont val="Times New Roman"/>
        <family val="1"/>
        <charset val="186"/>
      </rPr>
      <t>, eurais (be PVM)</t>
    </r>
  </si>
  <si>
    <t>26.</t>
  </si>
  <si>
    <t>25.1.</t>
  </si>
  <si>
    <r>
      <t>Pajamos, gautos už didmenines balso skambučių inicijavimo savame tinkle paslaugas</t>
    </r>
    <r>
      <rPr>
        <sz val="10"/>
        <rFont val="Times New Roman"/>
        <family val="1"/>
        <charset val="186"/>
      </rPr>
      <t>, iš viso, eurais (be PVM)</t>
    </r>
    <r>
      <rPr>
        <b/>
        <sz val="10"/>
        <rFont val="Times New Roman"/>
        <family val="1"/>
        <charset val="186"/>
      </rPr>
      <t xml:space="preserve"> </t>
    </r>
  </si>
  <si>
    <t>25.</t>
  </si>
  <si>
    <r>
      <t>Pajamos, gautos už skambučių tranzitą</t>
    </r>
    <r>
      <rPr>
        <sz val="10"/>
        <rFont val="Times New Roman"/>
        <family val="1"/>
        <charset val="186"/>
      </rPr>
      <t>, eurais (be PVM)</t>
    </r>
  </si>
  <si>
    <t>24.</t>
  </si>
  <si>
    <t>- inicijuotų užsienio šalių tinkluose</t>
  </si>
  <si>
    <t>23.2.</t>
  </si>
  <si>
    <t>- inicijuotų Lietuvos Respublikos tinkluose</t>
  </si>
  <si>
    <t>23.1.</t>
  </si>
  <si>
    <r>
      <t>Pajamos už SMS (išskyrus SMS, inicijuotų savame tinkle, ir tarptautinio tarptinklinio ryšio SMS, priimtų užsienio šalių paslaugų teikėjų abonentų, atvykusių į Lietuvos Respubliką) užbaigimą savame tinkle</t>
    </r>
    <r>
      <rPr>
        <sz val="10"/>
        <rFont val="Times New Roman"/>
        <family val="1"/>
        <charset val="186"/>
      </rPr>
      <t>, iš viso, eurais (be PVM)</t>
    </r>
  </si>
  <si>
    <t>23.</t>
  </si>
  <si>
    <t>- už skambučių, inicijuotų užsienio šalių tinkluose, užbaigimą savame tinkle</t>
  </si>
  <si>
    <t>22.3.</t>
  </si>
  <si>
    <t>22.2.</t>
  </si>
  <si>
    <t>- už skambučių, inicijuotų Lietuvos Respublikos viešuosiuose fiksuotojo ryšio tinkluose, užbaigimą savame tinkle</t>
  </si>
  <si>
    <t>22.1.</t>
  </si>
  <si>
    <t>22.</t>
  </si>
  <si>
    <t xml:space="preserve">- už skambučių, inicijuotų užsienio šalių tinkluose, užbaigimą savame tinkle </t>
  </si>
  <si>
    <t>21.3.</t>
  </si>
  <si>
    <t>21.2.</t>
  </si>
  <si>
    <t>- už skambučių, inicijuotų kituose Lietuvos Respublikos viešuosiuose fiksuotojo ryšio tinkluose, užbaigimą savame tinkle</t>
  </si>
  <si>
    <t>21.1.</t>
  </si>
  <si>
    <r>
      <t>Pajamos, gautos už skambučių užbaigimą savame viešajame fiksuotojo ryšio tinkle naudojant PSTN, ISDN ir VoIP technologijas (išskyrus pajamas už skambučius, inicijuotus savame tinkle)</t>
    </r>
    <r>
      <rPr>
        <sz val="10"/>
        <rFont val="Times New Roman"/>
        <family val="1"/>
        <charset val="186"/>
      </rPr>
      <t>, iš viso, eurais (be PVM)</t>
    </r>
  </si>
  <si>
    <t>21.</t>
  </si>
  <si>
    <t>- iš užsienio šalių tinklų į kitus užsienio šalių tinklus per Lietuvos Respublikos teritoriją</t>
  </si>
  <si>
    <t>20.4.</t>
  </si>
  <si>
    <t>- iš užsienio šalių tinklų į Lietuvos Respublikos tinklus</t>
  </si>
  <si>
    <t>20.3.</t>
  </si>
  <si>
    <t>- iš Lietuvos Respublikos tinklų į užsienio šalių tinklus</t>
  </si>
  <si>
    <t>20.2.</t>
  </si>
  <si>
    <t>- iš Lietuvos Respublikos tinklų į kitus Lietuvos Respublikos tinklus</t>
  </si>
  <si>
    <t>20.1.</t>
  </si>
  <si>
    <r>
      <t>Tranzitu persiunčiamų skambučių trukmė</t>
    </r>
    <r>
      <rPr>
        <sz val="10"/>
        <rFont val="Times New Roman"/>
        <family val="1"/>
        <charset val="186"/>
      </rPr>
      <t>, iš viso, min.</t>
    </r>
  </si>
  <si>
    <t>20.</t>
  </si>
  <si>
    <t>19.2.</t>
  </si>
  <si>
    <t>19.1.</t>
  </si>
  <si>
    <t>19.</t>
  </si>
  <si>
    <t>- balso skambučių, inicijuotų užsienio šalių tinkluose, trukmė</t>
  </si>
  <si>
    <t>18.3.</t>
  </si>
  <si>
    <t>18.2.</t>
  </si>
  <si>
    <t>- balso skambučių, inicijuotų Lietuvos Respublikos viešuosiuose fiksuotojo ryšio tinkluose, trukmė</t>
  </si>
  <si>
    <t>18.1.</t>
  </si>
  <si>
    <t>18.</t>
  </si>
  <si>
    <t>- skambučių, inicijuotų užsienio šalių tinkluose, trukmė</t>
  </si>
  <si>
    <t>17.3.</t>
  </si>
  <si>
    <t>17.2.</t>
  </si>
  <si>
    <t>- skambučių, inicijuotų kituose Lietuvos Respublikos viešuosiuose fiksuotojo ryšio tinkluose, trukmė</t>
  </si>
  <si>
    <t>17.1.</t>
  </si>
  <si>
    <r>
      <t xml:space="preserve">Skambučių, užbaigtų savame viešajame fiksuotojo ryšio tinkle naudojant PSTN, ISDN ir VoIP technologijas (išskyrus skambučius, inicijuotus savame tinkle), trukmė, </t>
    </r>
    <r>
      <rPr>
        <sz val="10"/>
        <rFont val="Times New Roman"/>
        <family val="1"/>
        <charset val="186"/>
      </rPr>
      <t xml:space="preserve">iš viso, min. </t>
    </r>
  </si>
  <si>
    <t>17.</t>
  </si>
  <si>
    <r>
      <t>Pajamos, gautos už mažmenines tarptautinio tarptinklinio ryšio balso skambučių, SMS ir MMS siuntimo paslaugas</t>
    </r>
    <r>
      <rPr>
        <sz val="10"/>
        <rFont val="Times New Roman"/>
        <family val="1"/>
        <charset val="186"/>
      </rPr>
      <t>, eurais (be PVM)</t>
    </r>
  </si>
  <si>
    <t>16.</t>
  </si>
  <si>
    <t xml:space="preserve">- kitos pajamos </t>
  </si>
  <si>
    <t>15.4.</t>
  </si>
  <si>
    <t>- už išsiųstas MMS</t>
  </si>
  <si>
    <t>15.3.</t>
  </si>
  <si>
    <t>- iš jų už A2P</t>
  </si>
  <si>
    <t>15.2.1.</t>
  </si>
  <si>
    <t xml:space="preserve">- už išsiųstas SMS (išskyrus pajamas, gautas iš abonentų, kurie naudojasi M2M paslaugomis) </t>
  </si>
  <si>
    <t>15.2.</t>
  </si>
  <si>
    <t xml:space="preserve">- už tarptautinius balso skambučius, užbaigtus užsienio šalių tinkluose  </t>
  </si>
  <si>
    <t>15.1.2.</t>
  </si>
  <si>
    <t>- iš jų už balso skambučius trumpaisiais telefono ryšio numeriais (išskyrus 10XX), 8XXXXXXX, 9XXXXXXX ir kitais nemokamo pokalbio arba padidinto tarifo paslaugų numeriais</t>
  </si>
  <si>
    <t>15.1.1.1.</t>
  </si>
  <si>
    <t>- už balso skambučius, užbaigtus Lietuvos Respublikos tinkluose</t>
  </si>
  <si>
    <t>15.1.1.</t>
  </si>
  <si>
    <t>- už balso skambučius</t>
  </si>
  <si>
    <t>15.1.</t>
  </si>
  <si>
    <t>15.</t>
  </si>
  <si>
    <t>14.4.</t>
  </si>
  <si>
    <t>14.3.</t>
  </si>
  <si>
    <t>14.2.1.</t>
  </si>
  <si>
    <r>
      <t>- už išsiųstas SMS (išskyrus pajamas, gautas iš abonentų, kurie naudojasi  M2M</t>
    </r>
    <r>
      <rPr>
        <vertAlign val="superscript"/>
        <sz val="10"/>
        <color theme="1"/>
        <rFont val="Times New Roman"/>
        <family val="1"/>
        <charset val="186"/>
      </rPr>
      <t xml:space="preserve">21 </t>
    </r>
    <r>
      <rPr>
        <sz val="10"/>
        <color theme="1"/>
        <rFont val="Times New Roman"/>
        <family val="1"/>
        <charset val="186"/>
      </rPr>
      <t>paslaugomis)</t>
    </r>
  </si>
  <si>
    <t>14.2.</t>
  </si>
  <si>
    <t>14.1.2.</t>
  </si>
  <si>
    <t>14.1.1.1.</t>
  </si>
  <si>
    <t>14.1.1.</t>
  </si>
  <si>
    <t>14.1.</t>
  </si>
  <si>
    <t>14.</t>
  </si>
  <si>
    <r>
      <t>20</t>
    </r>
    <r>
      <rPr>
        <sz val="10"/>
        <color theme="1"/>
        <rFont val="Times New Roman"/>
        <family val="1"/>
        <charset val="186"/>
      </rPr>
      <t xml:space="preserve"> Nurodomas tik abonentų išsiųstų MMS (neįskaitant MMS centro išsiųstų reklaminių ir kito pobūdžio MMS) skaičius.</t>
    </r>
  </si>
  <si>
    <r>
      <t>Lietuvos Respublikos teritorijoje inicijuotų MMS (išskyrus tarptautinio tarptinklinio ryšio MMS, inicijuotų užsienio šalių paslaugų teikėjų abonentų, atvykusių į Lietuvos Respubliką, skaičių) skaičius</t>
    </r>
    <r>
      <rPr>
        <b/>
        <vertAlign val="superscript"/>
        <sz val="10"/>
        <color theme="1"/>
        <rFont val="Times New Roman"/>
        <family val="1"/>
        <charset val="186"/>
      </rPr>
      <t>20</t>
    </r>
    <r>
      <rPr>
        <sz val="10"/>
        <color theme="1"/>
        <rFont val="Times New Roman"/>
        <family val="1"/>
        <charset val="186"/>
      </rPr>
      <t>, vnt.</t>
    </r>
  </si>
  <si>
    <t>13.</t>
  </si>
  <si>
    <t>12.1.</t>
  </si>
  <si>
    <r>
      <t xml:space="preserve">Lietuvos Respublikos teritorijoje inicijuotų SMS (išskyrus tarptautinio tarptinklinio ryšio SMS, inicijuotų užsienio šalių paslaugų teikėjų abonentų, atvykusių į Lietuvos Respubliką) skaičius, </t>
    </r>
    <r>
      <rPr>
        <sz val="10"/>
        <color theme="1"/>
        <rFont val="Times New Roman"/>
        <family val="1"/>
        <charset val="186"/>
      </rPr>
      <t xml:space="preserve">iš viso, vnt. </t>
    </r>
  </si>
  <si>
    <t>12.</t>
  </si>
  <si>
    <t>- balso skambučių, priimtų abonentų, išvykusių į užsienio šalis, trukmė</t>
  </si>
  <si>
    <t>11.2.</t>
  </si>
  <si>
    <t>- balso skambučių, inicijuotų abonentų, išvykusių į užsienio šalis, trukmė</t>
  </si>
  <si>
    <t>11.1.</t>
  </si>
  <si>
    <r>
      <t>Tarptautinio tarptinklinio ryšio balso skambučių trukmė</t>
    </r>
    <r>
      <rPr>
        <sz val="10"/>
        <rFont val="Times New Roman"/>
        <family val="1"/>
        <charset val="186"/>
      </rPr>
      <t>, iš viso, min.</t>
    </r>
  </si>
  <si>
    <t>11.</t>
  </si>
  <si>
    <t>- tarptautinių skambučių, užbaigtų užsienio šalių tinkluose, trukmė</t>
  </si>
  <si>
    <t>10.2</t>
  </si>
  <si>
    <t>- iš jų skambučių trumpaisiais telefono ryšio numeriais (išskyrus 10XX), 8XXXXXXX, 9XXXXXXX ir kitais nemokamo pokalbio arba padidinto tarifo paslaugų numeriais, trukmė</t>
  </si>
  <si>
    <t>10.1.1</t>
  </si>
  <si>
    <t xml:space="preserve">- skambučių, užbaigtų Lietuvos Respublikos tinkluose, trukmė </t>
  </si>
  <si>
    <t>10.1</t>
  </si>
  <si>
    <t>10.</t>
  </si>
  <si>
    <t>9.2.</t>
  </si>
  <si>
    <t>9.1.1.</t>
  </si>
  <si>
    <t>9.1.</t>
  </si>
  <si>
    <r>
      <t>Balso skambučių, inicijuotų savame tinkle (išskyrus šios ataskaitos 10 punkte nurodytus balso skambučius ir tarptautinio tarptinklinio ryšio balso skambučius, inicijuotus užsienio šalių paslaugų teikėjų abonentų, atvykusių į Lietuvos Respubliką), trukmė</t>
    </r>
    <r>
      <rPr>
        <b/>
        <vertAlign val="superscript"/>
        <sz val="10"/>
        <color theme="1"/>
        <rFont val="Times New Roman"/>
        <family val="1"/>
        <charset val="186"/>
      </rPr>
      <t>18</t>
    </r>
    <r>
      <rPr>
        <sz val="10"/>
        <color theme="1"/>
        <rFont val="Times New Roman"/>
        <family val="1"/>
        <charset val="186"/>
      </rPr>
      <t>, iš viso, min.</t>
    </r>
  </si>
  <si>
    <t>9.</t>
  </si>
  <si>
    <t>8.</t>
  </si>
  <si>
    <t>7.</t>
  </si>
  <si>
    <t>6.</t>
  </si>
  <si>
    <t>- kitos pajamos</t>
  </si>
  <si>
    <t>5.3.</t>
  </si>
  <si>
    <t>- už abonentui teikiamą vietinę liniją (periodinis užmokestis)</t>
  </si>
  <si>
    <t>5.2.</t>
  </si>
  <si>
    <t xml:space="preserve">- už tarptautinius skambučius, užbaigtus užsienio šalių tinkluose  </t>
  </si>
  <si>
    <t>5.1.2.</t>
  </si>
  <si>
    <t>- iš jų už skambučius trumpaisiais telefono ryšio numeriais (išskyrus 10XX), 8XXXXXXX, 9XXXXXXX ir kitais nemokamo pokalbio arba padidinto tarifo paslaugų numeriais</t>
  </si>
  <si>
    <t>5.1.1.1.</t>
  </si>
  <si>
    <t>- už skambučius, užbaigtus Lietuvos Respublikos tinkluose</t>
  </si>
  <si>
    <t>5.1.1.</t>
  </si>
  <si>
    <t>- už skambučius</t>
  </si>
  <si>
    <t>5.1.</t>
  </si>
  <si>
    <t>5.</t>
  </si>
  <si>
    <t>4.3.</t>
  </si>
  <si>
    <t>4.2.</t>
  </si>
  <si>
    <t>4.1.2.</t>
  </si>
  <si>
    <t>4.1.1.1.</t>
  </si>
  <si>
    <t>4.1.1.</t>
  </si>
  <si>
    <t>4.1.</t>
  </si>
  <si>
    <t>4.</t>
  </si>
  <si>
    <t xml:space="preserve">- tarptautinių skambučių, užbaigtų užsienio šalių tinkluose, trukmė  </t>
  </si>
  <si>
    <t>3.2.</t>
  </si>
  <si>
    <t>Trumpasis numeris – trijų, keturių, penkių ar šešių skaitmenų numeris.
Padidinto tarifo paslauga – paslauga, išskyrus trumpuoju numeriu 118 teikiamas informacijos paslaugas, kurios tarifas nėra tiksliai nurodytas abonento pasirinktame mokėjimo plane ir yra didesnis už nacionalinių skambučių ir trumpųjų žinučių (SMS) bei vaizdo žinučių (MMS) paslaugų teikimo tarifus.</t>
  </si>
  <si>
    <t>3.1.1.</t>
  </si>
  <si>
    <t>- skambučių, užbaigtų Lietuvos Respublikos tinkluose, trukmė</t>
  </si>
  <si>
    <t>3.1.</t>
  </si>
  <si>
    <r>
      <t>Skambučių, inicijuotų savame tinkle naudojant VoIP technologiją, trukmė</t>
    </r>
    <r>
      <rPr>
        <sz val="10"/>
        <rFont val="Times New Roman"/>
        <family val="1"/>
        <charset val="186"/>
      </rPr>
      <t>, iš viso, min.</t>
    </r>
  </si>
  <si>
    <t>3.</t>
  </si>
  <si>
    <t>2.2.</t>
  </si>
  <si>
    <t>2.1.1.</t>
  </si>
  <si>
    <t>2.1.</t>
  </si>
  <si>
    <r>
      <t>Skambučių, inicijuotų savame tinkle, naudojant PSTN ir (ar) ISDN technologiją, trukmė</t>
    </r>
    <r>
      <rPr>
        <sz val="10"/>
        <color theme="1"/>
        <rFont val="Times New Roman"/>
        <family val="1"/>
        <charset val="186"/>
      </rPr>
      <t>, iš viso, min.</t>
    </r>
  </si>
  <si>
    <t>2.</t>
  </si>
  <si>
    <t>- kitą prieigą</t>
  </si>
  <si>
    <t>1.2.2.3.</t>
  </si>
  <si>
    <t>- naudojant kitų operatorių teikiamas mažmenines duomenų perdavimo paslaugas</t>
  </si>
  <si>
    <t>1.2.2.2.</t>
  </si>
  <si>
    <t>1.2.2.1.2.</t>
  </si>
  <si>
    <t>1.2.2.1.1.</t>
  </si>
  <si>
    <r>
      <t>10</t>
    </r>
    <r>
      <rPr>
        <sz val="10"/>
        <color theme="1"/>
        <rFont val="Times New Roman"/>
        <family val="1"/>
        <charset val="186"/>
      </rPr>
      <t xml:space="preserve"> Didmeninė paslauga, kai operatorius, teikiantis viešąjį fiksuotojo ryšio tinklą, ūkio subjektui suteikia nefizinę ar virtualią prieigą prie tinklo, įskaitant prieigą prie skaitmeninio duomenų srauto (angl. bit-stream access), mažmeninėms paslaugoms teikti.</t>
    </r>
  </si>
  <si>
    <r>
      <t>- centrinę  prieigą</t>
    </r>
    <r>
      <rPr>
        <vertAlign val="superscript"/>
        <sz val="10"/>
        <color theme="1"/>
        <rFont val="Times New Roman"/>
        <family val="1"/>
        <charset val="186"/>
      </rPr>
      <t>10</t>
    </r>
  </si>
  <si>
    <t>1.2.2.1.</t>
  </si>
  <si>
    <t>- kai paslaugos teikiamos per kitų operatorių teikiamą prieigą</t>
  </si>
  <si>
    <t>1.2.2.</t>
  </si>
  <si>
    <t>- kitomis linijomis</t>
  </si>
  <si>
    <t>1.2.1.6.</t>
  </si>
  <si>
    <r>
      <t>-  STP</t>
    </r>
    <r>
      <rPr>
        <vertAlign val="superscript"/>
        <sz val="10"/>
        <color theme="1"/>
        <rFont val="Times New Roman"/>
        <family val="1"/>
        <charset val="186"/>
      </rPr>
      <t>9</t>
    </r>
    <r>
      <rPr>
        <sz val="10"/>
        <color theme="1"/>
        <rFont val="Times New Roman"/>
        <family val="1"/>
        <charset val="186"/>
      </rPr>
      <t xml:space="preserve"> ir (arba)  UTP</t>
    </r>
    <r>
      <rPr>
        <vertAlign val="superscript"/>
        <sz val="10"/>
        <color theme="1"/>
        <rFont val="Times New Roman"/>
        <family val="1"/>
        <charset val="186"/>
      </rPr>
      <t>9</t>
    </r>
    <r>
      <rPr>
        <sz val="10"/>
        <color theme="1"/>
        <rFont val="Times New Roman"/>
        <family val="1"/>
        <charset val="186"/>
      </rPr>
      <t xml:space="preserve"> linijomis</t>
    </r>
  </si>
  <si>
    <t>1.2.1.5.</t>
  </si>
  <si>
    <t>- metalinėmis vytos poros linijomis</t>
  </si>
  <si>
    <t>1.2.1.4.</t>
  </si>
  <si>
    <t>- bendraašio kabelio linijomis</t>
  </si>
  <si>
    <t>1.2.1.3.</t>
  </si>
  <si>
    <t>- belaidžio ryšio linijomis</t>
  </si>
  <si>
    <t>1.2.1.2.</t>
  </si>
  <si>
    <t>- šviesolaidinėmis linijomis</t>
  </si>
  <si>
    <t>1.2.1.1.</t>
  </si>
  <si>
    <t>- kai operatorius paslaugas teikia savo tinklu</t>
  </si>
  <si>
    <t>1.2.1.</t>
  </si>
  <si>
    <r>
      <t>- VOIP</t>
    </r>
    <r>
      <rPr>
        <vertAlign val="superscript"/>
        <sz val="10"/>
        <color theme="1"/>
        <rFont val="Times New Roman"/>
        <family val="1"/>
        <charset val="186"/>
      </rPr>
      <t xml:space="preserve">8 </t>
    </r>
    <r>
      <rPr>
        <sz val="10"/>
        <color theme="1"/>
        <rFont val="Times New Roman"/>
        <family val="1"/>
        <charset val="186"/>
      </rPr>
      <t xml:space="preserve"> technologija teikiamų paslaugų</t>
    </r>
  </si>
  <si>
    <t>1.2.</t>
  </si>
  <si>
    <t>1.1.2.3.</t>
  </si>
  <si>
    <r>
      <t>- CS, CPS</t>
    </r>
    <r>
      <rPr>
        <vertAlign val="superscript"/>
        <sz val="10"/>
        <color theme="1"/>
        <rFont val="Times New Roman"/>
        <family val="1"/>
        <charset val="186"/>
      </rPr>
      <t xml:space="preserve">7 </t>
    </r>
  </si>
  <si>
    <t>1.1.2.2.</t>
  </si>
  <si>
    <t>- atsietą prieigą</t>
  </si>
  <si>
    <t>1.1.2.1.</t>
  </si>
  <si>
    <t>1.1.2.</t>
  </si>
  <si>
    <t>1.1.1.4.</t>
  </si>
  <si>
    <r>
      <t>- ISDN PRA</t>
    </r>
    <r>
      <rPr>
        <vertAlign val="superscript"/>
        <sz val="10"/>
        <color theme="1"/>
        <rFont val="Times New Roman"/>
        <family val="1"/>
        <charset val="186"/>
      </rPr>
      <t xml:space="preserve">6 </t>
    </r>
    <r>
      <rPr>
        <sz val="10"/>
        <color theme="1"/>
        <rFont val="Times New Roman"/>
        <family val="1"/>
        <charset val="186"/>
      </rPr>
      <t>kanalais</t>
    </r>
  </si>
  <si>
    <t>1.1.1.3.</t>
  </si>
  <si>
    <r>
      <t>- ISDN BRA</t>
    </r>
    <r>
      <rPr>
        <vertAlign val="superscript"/>
        <sz val="10"/>
        <color theme="1"/>
        <rFont val="Times New Roman"/>
        <family val="1"/>
        <charset val="186"/>
      </rPr>
      <t xml:space="preserve">5 </t>
    </r>
    <r>
      <rPr>
        <sz val="10"/>
        <color theme="1"/>
        <rFont val="Times New Roman"/>
        <family val="1"/>
        <charset val="186"/>
      </rPr>
      <t>kanalais</t>
    </r>
  </si>
  <si>
    <t>1.1.1.2.</t>
  </si>
  <si>
    <t>1.1.1.1.</t>
  </si>
  <si>
    <t>1.1.1.</t>
  </si>
  <si>
    <r>
      <t>- PSTN</t>
    </r>
    <r>
      <rPr>
        <vertAlign val="superscript"/>
        <sz val="10"/>
        <color theme="1"/>
        <rFont val="Times New Roman"/>
        <family val="1"/>
        <charset val="186"/>
      </rPr>
      <t>3</t>
    </r>
    <r>
      <rPr>
        <sz val="10"/>
        <color theme="1"/>
        <rFont val="Times New Roman"/>
        <family val="1"/>
        <charset val="186"/>
      </rPr>
      <t>, ISDN</t>
    </r>
    <r>
      <rPr>
        <vertAlign val="superscript"/>
        <sz val="10"/>
        <color theme="1"/>
        <rFont val="Times New Roman"/>
        <family val="1"/>
        <charset val="186"/>
      </rPr>
      <t>4</t>
    </r>
    <r>
      <rPr>
        <sz val="10"/>
        <color theme="1"/>
        <rFont val="Times New Roman"/>
        <family val="1"/>
        <charset val="186"/>
      </rPr>
      <t xml:space="preserve"> technologija teikiamų paslaugų</t>
    </r>
  </si>
  <si>
    <t>1.1.</t>
  </si>
  <si>
    <t>1.</t>
  </si>
  <si>
    <r>
      <rPr>
        <b/>
        <sz val="10"/>
        <rFont val="Times New Roman"/>
        <family val="1"/>
        <charset val="186"/>
      </rPr>
      <t xml:space="preserve">Galutiniai paslaugų gavėjai, išskyrus vartotojus </t>
    </r>
    <r>
      <rPr>
        <sz val="10"/>
        <rFont val="Times New Roman"/>
        <family val="1"/>
        <charset val="186"/>
      </rPr>
      <t>- juridiniai asmenys (įmonės, įstaigos, organizacijos)</t>
    </r>
  </si>
  <si>
    <r>
      <rPr>
        <b/>
        <sz val="10"/>
        <rFont val="Times New Roman"/>
        <family val="1"/>
        <charset val="186"/>
      </rPr>
      <t xml:space="preserve">Vartotojas </t>
    </r>
    <r>
      <rPr>
        <sz val="10"/>
        <rFont val="Times New Roman"/>
        <family val="1"/>
        <charset val="186"/>
      </rPr>
      <t xml:space="preserve">- fizinis asmuo, kuris naudojasi elektroninių ryšių paslaugomis asmeniniams, šeimos ar namų ūkio reikmėms tenkinti. </t>
    </r>
  </si>
  <si>
    <t>Nr.</t>
  </si>
  <si>
    <t>Pastabos, komentarai</t>
  </si>
  <si>
    <t>Reikšmės</t>
  </si>
  <si>
    <t>Rodiklio pavadinimas</t>
  </si>
  <si>
    <t>Eil.</t>
  </si>
  <si>
    <t>(data)</t>
  </si>
  <si>
    <t xml:space="preserve">                                     </t>
  </si>
  <si>
    <t>ATASKAITA</t>
  </si>
  <si>
    <t>202__M. ___ KETVIRTĮ VYKDYTOS ELEKTRONINIŲ RYŠIŲ VEIKLOS</t>
  </si>
  <si>
    <t>Lietuvos Respublikos ryšių reguliavimo tarnybai</t>
  </si>
  <si>
    <t>(ūkio subjekto kodas, buveinės adresas, telefonas, el. pašto adresas, interneto svetainės adresas)</t>
  </si>
  <si>
    <t>(ūkio subjekto pavadinimas)</t>
  </si>
  <si>
    <t xml:space="preserve">         2 priedas</t>
  </si>
  <si>
    <t xml:space="preserve">          veikla sąlygų aprašo </t>
  </si>
  <si>
    <t xml:space="preserve">          Bendrųjų vertimosi elektroninių ryšių </t>
  </si>
  <si>
    <t>el. pašto adresas</t>
  </si>
  <si>
    <t>telefonas</t>
  </si>
  <si>
    <t>pareigos</t>
  </si>
  <si>
    <t>Duomenys apie kontaktinį asmenį:</t>
  </si>
  <si>
    <t>Interneto svetainės adresas</t>
  </si>
  <si>
    <t>Telefonas</t>
  </si>
  <si>
    <t>Buveinės adresas</t>
  </si>
  <si>
    <t>Kodas</t>
  </si>
  <si>
    <t>Ūkio subjekto pavadinimas</t>
  </si>
  <si>
    <t>Pastabos:</t>
  </si>
  <si>
    <r>
      <t xml:space="preserve">1 </t>
    </r>
    <r>
      <rPr>
        <sz val="10"/>
        <color theme="1"/>
        <rFont val="Times New Roman"/>
        <family val="1"/>
        <charset val="186"/>
      </rPr>
      <t xml:space="preserve"> Nurodomas atitinkamai kovo 31 d., birželio 30 d., rugsėjo 30 d. ir gruodžio 31 d. rodiklis.</t>
    </r>
  </si>
  <si>
    <r>
      <t xml:space="preserve">2 </t>
    </r>
    <r>
      <rPr>
        <sz val="10"/>
        <color theme="1"/>
        <rFont val="Times New Roman"/>
        <family val="1"/>
        <charset val="186"/>
      </rPr>
      <t>Skaičiuojant linijų (prijungimų) skaičių.</t>
    </r>
  </si>
  <si>
    <r>
      <t>3</t>
    </r>
    <r>
      <rPr>
        <sz val="10"/>
        <color theme="1"/>
        <rFont val="Times New Roman"/>
        <family val="1"/>
        <charset val="186"/>
      </rPr>
      <t xml:space="preserve"> Angl. </t>
    </r>
    <r>
      <rPr>
        <i/>
        <sz val="10"/>
        <color theme="1"/>
        <rFont val="Times New Roman"/>
        <family val="1"/>
        <charset val="186"/>
      </rPr>
      <t>Public Switched Telephone Network</t>
    </r>
  </si>
  <si>
    <r>
      <t>4</t>
    </r>
    <r>
      <rPr>
        <sz val="10"/>
        <color theme="1"/>
        <rFont val="Times New Roman"/>
        <family val="1"/>
        <charset val="186"/>
      </rPr>
      <t xml:space="preserve"> Angl. </t>
    </r>
    <r>
      <rPr>
        <i/>
        <sz val="10"/>
        <color theme="1"/>
        <rFont val="Times New Roman"/>
        <family val="1"/>
        <charset val="186"/>
      </rPr>
      <t>Integrated Services Digital Network</t>
    </r>
  </si>
  <si>
    <r>
      <t>7</t>
    </r>
    <r>
      <rPr>
        <sz val="10"/>
        <color theme="1"/>
        <rFont val="Times New Roman"/>
        <family val="1"/>
        <charset val="186"/>
      </rPr>
      <t xml:space="preserve"> Teikėjo pasirinkimo paslauga (angl. </t>
    </r>
    <r>
      <rPr>
        <i/>
        <sz val="10"/>
        <color theme="1"/>
        <rFont val="Times New Roman"/>
        <family val="1"/>
        <charset val="186"/>
      </rPr>
      <t>Carrier Selection, Carrier Pre-selection</t>
    </r>
    <r>
      <rPr>
        <sz val="10"/>
        <color theme="1"/>
        <rFont val="Times New Roman"/>
        <family val="1"/>
        <charset val="186"/>
      </rPr>
      <t>)</t>
    </r>
  </si>
  <si>
    <r>
      <t>8</t>
    </r>
    <r>
      <rPr>
        <sz val="10"/>
        <color theme="1"/>
        <rFont val="Times New Roman"/>
        <family val="1"/>
        <charset val="186"/>
      </rPr>
      <t xml:space="preserve"> Angl. </t>
    </r>
    <r>
      <rPr>
        <i/>
        <sz val="10"/>
        <color theme="1"/>
        <rFont val="Times New Roman"/>
        <family val="1"/>
        <charset val="186"/>
      </rPr>
      <t>Voice over Internet Protocol</t>
    </r>
  </si>
  <si>
    <r>
      <t>9</t>
    </r>
    <r>
      <rPr>
        <sz val="10"/>
        <color theme="1"/>
        <rFont val="Times New Roman"/>
        <family val="1"/>
        <charset val="186"/>
      </rPr>
      <t xml:space="preserve"> Ekranuota vytos poros linija (angl. </t>
    </r>
    <r>
      <rPr>
        <i/>
        <sz val="10"/>
        <color theme="1"/>
        <rFont val="Times New Roman"/>
        <family val="1"/>
        <charset val="186"/>
      </rPr>
      <t>Shielded Twisted Pair</t>
    </r>
    <r>
      <rPr>
        <sz val="10"/>
        <color theme="1"/>
        <rFont val="Times New Roman"/>
        <family val="1"/>
        <charset val="186"/>
      </rPr>
      <t xml:space="preserve">), neekranuota vytos poros linija (angl. </t>
    </r>
    <r>
      <rPr>
        <i/>
        <sz val="10"/>
        <color theme="1"/>
        <rFont val="Times New Roman"/>
        <family val="1"/>
        <charset val="186"/>
      </rPr>
      <t>Unshielded Twisted Pair</t>
    </r>
    <r>
      <rPr>
        <sz val="10"/>
        <color theme="1"/>
        <rFont val="Times New Roman"/>
        <family val="1"/>
        <charset val="186"/>
      </rPr>
      <t>)</t>
    </r>
  </si>
  <si>
    <r>
      <t>11</t>
    </r>
    <r>
      <rPr>
        <sz val="10"/>
        <color theme="1"/>
        <rFont val="Times New Roman"/>
        <family val="1"/>
        <charset val="186"/>
      </rPr>
      <t xml:space="preserve">  Angl. </t>
    </r>
    <r>
      <rPr>
        <i/>
        <sz val="10"/>
        <color theme="1"/>
        <rFont val="Times New Roman"/>
        <family val="1"/>
        <charset val="186"/>
      </rPr>
      <t>Digital Subscriber Line</t>
    </r>
  </si>
  <si>
    <r>
      <t>12</t>
    </r>
    <r>
      <rPr>
        <sz val="10"/>
        <color theme="1"/>
        <rFont val="Times New Roman"/>
        <family val="1"/>
        <charset val="186"/>
      </rPr>
      <t xml:space="preserve">  Angl. </t>
    </r>
    <r>
      <rPr>
        <i/>
        <sz val="10"/>
        <color theme="1"/>
        <rFont val="Times New Roman"/>
        <family val="1"/>
        <charset val="186"/>
      </rPr>
      <t>Fiber To The x</t>
    </r>
  </si>
  <si>
    <r>
      <t xml:space="preserve">15 </t>
    </r>
    <r>
      <rPr>
        <sz val="10"/>
        <color theme="1"/>
        <rFont val="Times New Roman"/>
        <family val="1"/>
        <charset val="186"/>
      </rPr>
      <t xml:space="preserve">Trumpoji žinutė (angl. </t>
    </r>
    <r>
      <rPr>
        <i/>
        <sz val="10"/>
        <color theme="1"/>
        <rFont val="Times New Roman"/>
        <family val="1"/>
        <charset val="186"/>
      </rPr>
      <t>Short Message Service</t>
    </r>
    <r>
      <rPr>
        <sz val="10"/>
        <color theme="1"/>
        <rFont val="Times New Roman"/>
        <family val="1"/>
        <charset val="186"/>
      </rPr>
      <t>)</t>
    </r>
  </si>
  <si>
    <r>
      <t>16</t>
    </r>
    <r>
      <rPr>
        <sz val="10"/>
        <color theme="1"/>
        <rFont val="Times New Roman"/>
        <family val="1"/>
        <charset val="186"/>
      </rPr>
      <t xml:space="preserve"> Vaizdo žinutė (angl. </t>
    </r>
    <r>
      <rPr>
        <i/>
        <sz val="10"/>
        <color theme="1"/>
        <rFont val="Times New Roman"/>
        <family val="1"/>
        <charset val="186"/>
      </rPr>
      <t>Multimedia Messaging Service</t>
    </r>
    <r>
      <rPr>
        <sz val="10"/>
        <color theme="1"/>
        <rFont val="Times New Roman"/>
        <family val="1"/>
        <charset val="186"/>
      </rPr>
      <t>)</t>
    </r>
  </si>
  <si>
    <r>
      <t>18</t>
    </r>
    <r>
      <rPr>
        <sz val="10"/>
        <color theme="1"/>
        <rFont val="Times New Roman"/>
        <family val="1"/>
        <charset val="186"/>
      </rPr>
      <t xml:space="preserve"> Nurodomi duomenys apie visų skambučių iš aktyvių SIM kortelių (įskaitant skambučius, kai skambinama norint išklausyti balso paštą arba klientų aptarnavimo tarnyboms) trukmę.</t>
    </r>
  </si>
  <si>
    <r>
      <t>19</t>
    </r>
    <r>
      <rPr>
        <sz val="10"/>
        <color theme="1"/>
        <rFont val="Times New Roman"/>
        <family val="1"/>
        <charset val="186"/>
      </rPr>
      <t xml:space="preserve"> Angl. </t>
    </r>
    <r>
      <rPr>
        <i/>
        <sz val="10"/>
        <color theme="1"/>
        <rFont val="Times New Roman"/>
        <family val="1"/>
        <charset val="186"/>
      </rPr>
      <t>Application to Person</t>
    </r>
  </si>
  <si>
    <r>
      <t>21</t>
    </r>
    <r>
      <rPr>
        <sz val="10"/>
        <color theme="1"/>
        <rFont val="Times New Roman"/>
        <family val="1"/>
        <charset val="186"/>
      </rPr>
      <t xml:space="preserve"> Angl. </t>
    </r>
    <r>
      <rPr>
        <i/>
        <sz val="10"/>
        <color theme="1"/>
        <rFont val="Times New Roman"/>
        <family val="1"/>
        <charset val="186"/>
      </rPr>
      <t>Machine to Machine, Man to Machine, Machine to Man</t>
    </r>
  </si>
  <si>
    <r>
      <t>22</t>
    </r>
    <r>
      <rPr>
        <sz val="10"/>
        <color theme="1"/>
        <rFont val="Times New Roman"/>
        <family val="1"/>
        <charset val="186"/>
      </rPr>
      <t xml:space="preserve"> Nurodomas interneto prieigų skaičius, jeigu abonentas turi daugiau negu vieną interneto prieigą.</t>
    </r>
  </si>
  <si>
    <r>
      <t>23</t>
    </r>
    <r>
      <rPr>
        <sz val="10"/>
        <color theme="1"/>
        <rFont val="Times New Roman"/>
        <family val="1"/>
        <charset val="186"/>
      </rPr>
      <t xml:space="preserve"> Kai šviesolaidinė linija atvesta iki pastato (angl.</t>
    </r>
    <r>
      <rPr>
        <i/>
        <sz val="10"/>
        <color theme="1"/>
        <rFont val="Times New Roman"/>
        <family val="1"/>
        <charset val="186"/>
      </rPr>
      <t xml:space="preserve"> Fiber to the Building</t>
    </r>
    <r>
      <rPr>
        <sz val="10"/>
        <color theme="1"/>
        <rFont val="Times New Roman"/>
        <family val="1"/>
        <charset val="186"/>
      </rPr>
      <t>)</t>
    </r>
  </si>
  <si>
    <r>
      <t xml:space="preserve">24 </t>
    </r>
    <r>
      <rPr>
        <sz val="10"/>
        <color theme="1"/>
        <rFont val="Times New Roman"/>
        <family val="1"/>
        <charset val="186"/>
      </rPr>
      <t xml:space="preserve">Kai šviesolaidinė linija atvesta iki galutinio paslaugų gavėjo patalpos (angl. </t>
    </r>
    <r>
      <rPr>
        <i/>
        <sz val="10"/>
        <color theme="1"/>
        <rFont val="Times New Roman"/>
        <family val="1"/>
        <charset val="186"/>
      </rPr>
      <t>Fiber to the Home</t>
    </r>
    <r>
      <rPr>
        <sz val="10"/>
        <color theme="1"/>
        <rFont val="Times New Roman"/>
        <family val="1"/>
        <charset val="186"/>
      </rPr>
      <t>)</t>
    </r>
  </si>
  <si>
    <r>
      <t xml:space="preserve">26 </t>
    </r>
    <r>
      <rPr>
        <sz val="10"/>
        <color theme="1"/>
        <rFont val="Times New Roman"/>
        <family val="1"/>
        <charset val="186"/>
      </rPr>
      <t xml:space="preserve">Angl. </t>
    </r>
    <r>
      <rPr>
        <i/>
        <sz val="10"/>
        <color theme="1"/>
        <rFont val="Times New Roman"/>
        <family val="1"/>
        <charset val="186"/>
      </rPr>
      <t>Very-high-bit-rate Digital Subscriber Line</t>
    </r>
  </si>
  <si>
    <r>
      <t xml:space="preserve">27 </t>
    </r>
    <r>
      <rPr>
        <sz val="10"/>
        <color theme="1"/>
        <rFont val="Times New Roman"/>
        <family val="1"/>
        <charset val="186"/>
      </rPr>
      <t xml:space="preserve">Angl. </t>
    </r>
    <r>
      <rPr>
        <i/>
        <sz val="10"/>
        <color theme="1"/>
        <rFont val="Times New Roman"/>
        <family val="1"/>
        <charset val="186"/>
      </rPr>
      <t>Data Over Cable Service Interface Specification</t>
    </r>
  </si>
  <si>
    <r>
      <t>29</t>
    </r>
    <r>
      <rPr>
        <sz val="10"/>
        <color theme="1"/>
        <rFont val="Times New Roman"/>
        <family val="1"/>
        <charset val="186"/>
      </rPr>
      <t xml:space="preserve"> Angl. </t>
    </r>
    <r>
      <rPr>
        <i/>
        <sz val="10"/>
        <color theme="1"/>
        <rFont val="Times New Roman"/>
        <family val="1"/>
        <charset val="186"/>
      </rPr>
      <t>Hotspot</t>
    </r>
  </si>
  <si>
    <r>
      <t>30</t>
    </r>
    <r>
      <rPr>
        <sz val="10"/>
        <color theme="1"/>
        <rFont val="Times New Roman"/>
        <family val="1"/>
        <charset val="186"/>
      </rPr>
      <t xml:space="preserve"> Angl. </t>
    </r>
    <r>
      <rPr>
        <i/>
        <sz val="10"/>
        <color theme="1"/>
        <rFont val="Times New Roman"/>
        <family val="1"/>
        <charset val="186"/>
      </rPr>
      <t>General Packet Radio Services</t>
    </r>
  </si>
  <si>
    <r>
      <t>31</t>
    </r>
    <r>
      <rPr>
        <sz val="10"/>
        <color theme="1"/>
        <rFont val="Times New Roman"/>
        <family val="1"/>
        <charset val="186"/>
      </rPr>
      <t xml:space="preserve"> Angl. </t>
    </r>
    <r>
      <rPr>
        <i/>
        <sz val="10"/>
        <color theme="1"/>
        <rFont val="Times New Roman"/>
        <family val="1"/>
        <charset val="186"/>
      </rPr>
      <t>Enhanced Data Rates for GSM Evolution</t>
    </r>
  </si>
  <si>
    <r>
      <t>32</t>
    </r>
    <r>
      <rPr>
        <sz val="10"/>
        <color theme="1"/>
        <rFont val="Times New Roman"/>
        <family val="1"/>
        <charset val="186"/>
      </rPr>
      <t xml:space="preserve"> Angl. </t>
    </r>
    <r>
      <rPr>
        <i/>
        <sz val="10"/>
        <color theme="1"/>
        <rFont val="Times New Roman"/>
        <family val="1"/>
        <charset val="186"/>
      </rPr>
      <t>Universal Mobile Telecommunications System</t>
    </r>
  </si>
  <si>
    <r>
      <t xml:space="preserve">33 </t>
    </r>
    <r>
      <rPr>
        <sz val="10"/>
        <color theme="1"/>
        <rFont val="Times New Roman"/>
        <family val="1"/>
        <charset val="186"/>
      </rPr>
      <t xml:space="preserve">Angl. </t>
    </r>
    <r>
      <rPr>
        <i/>
        <sz val="10"/>
        <color theme="1"/>
        <rFont val="Times New Roman"/>
        <family val="1"/>
        <charset val="186"/>
      </rPr>
      <t>High Speed Downlink Packet Access</t>
    </r>
  </si>
  <si>
    <r>
      <t>34</t>
    </r>
    <r>
      <rPr>
        <sz val="10"/>
        <color theme="1"/>
        <rFont val="Times New Roman"/>
        <family val="1"/>
        <charset val="186"/>
      </rPr>
      <t xml:space="preserve"> Angl. </t>
    </r>
    <r>
      <rPr>
        <i/>
        <sz val="10"/>
        <color theme="1"/>
        <rFont val="Times New Roman"/>
        <family val="1"/>
        <charset val="186"/>
      </rPr>
      <t>High Speed Uplink Packet Access</t>
    </r>
  </si>
  <si>
    <r>
      <t>35</t>
    </r>
    <r>
      <rPr>
        <sz val="10"/>
        <color theme="1"/>
        <rFont val="Times New Roman"/>
        <family val="1"/>
        <charset val="186"/>
      </rPr>
      <t xml:space="preserve"> Angl. </t>
    </r>
    <r>
      <rPr>
        <i/>
        <sz val="10"/>
        <color theme="1"/>
        <rFont val="Times New Roman"/>
        <family val="1"/>
        <charset val="186"/>
      </rPr>
      <t>Long Term Evolution</t>
    </r>
  </si>
  <si>
    <r>
      <t xml:space="preserve">41 </t>
    </r>
    <r>
      <rPr>
        <sz val="10"/>
        <color theme="1"/>
        <rFont val="Times New Roman"/>
        <family val="1"/>
        <charset val="186"/>
      </rPr>
      <t>Vietinė linija – fizinė linija, jungianti tinklo galinį tašką su viešojo fiksuotojo ryšio tinklo skirstomuoju stovu ar ekvivalentine priemone.</t>
    </r>
  </si>
  <si>
    <r>
      <t xml:space="preserve">43 </t>
    </r>
    <r>
      <rPr>
        <sz val="10"/>
        <color theme="1"/>
        <rFont val="Times New Roman"/>
        <family val="1"/>
        <charset val="186"/>
      </rPr>
      <t xml:space="preserve">Televizija, teikiama naudojant interneto protokolo technologijas (angl. </t>
    </r>
    <r>
      <rPr>
        <i/>
        <sz val="10"/>
        <color theme="1"/>
        <rFont val="Times New Roman"/>
        <family val="1"/>
        <charset val="186"/>
      </rPr>
      <t>Internet Protocol Television</t>
    </r>
    <r>
      <rPr>
        <sz val="10"/>
        <color theme="1"/>
        <rFont val="Times New Roman"/>
        <family val="1"/>
        <charset val="186"/>
      </rPr>
      <t>)</t>
    </r>
  </si>
  <si>
    <r>
      <t xml:space="preserve">44 </t>
    </r>
    <r>
      <rPr>
        <sz val="10"/>
        <color theme="1"/>
        <rFont val="Times New Roman"/>
        <family val="1"/>
        <charset val="186"/>
      </rPr>
      <t>Skaitmeninė antžeminė televizija (angl. D</t>
    </r>
    <r>
      <rPr>
        <i/>
        <sz val="10"/>
        <color theme="1"/>
        <rFont val="Times New Roman"/>
        <family val="1"/>
        <charset val="186"/>
      </rPr>
      <t>igital Video Broadcasting Terrestrial</t>
    </r>
    <r>
      <rPr>
        <sz val="10"/>
        <color theme="1"/>
        <rFont val="Times New Roman"/>
        <family val="1"/>
        <charset val="186"/>
      </rPr>
      <t>)</t>
    </r>
  </si>
  <si>
    <r>
      <t xml:space="preserve">45 </t>
    </r>
    <r>
      <rPr>
        <sz val="10"/>
        <color theme="1"/>
        <rFont val="Times New Roman"/>
        <family val="1"/>
        <charset val="186"/>
      </rPr>
      <t xml:space="preserve">Mikrobangė daugiakanalė televizija (angl. </t>
    </r>
    <r>
      <rPr>
        <i/>
        <sz val="10"/>
        <color theme="1"/>
        <rFont val="Times New Roman"/>
        <family val="1"/>
        <charset val="186"/>
      </rPr>
      <t>Microwave Multi-Chanel Television</t>
    </r>
    <r>
      <rPr>
        <sz val="10"/>
        <color theme="1"/>
        <rFont val="Times New Roman"/>
        <family val="1"/>
        <charset val="186"/>
      </rPr>
      <t>)</t>
    </r>
  </si>
  <si>
    <r>
      <t xml:space="preserve">46 </t>
    </r>
    <r>
      <rPr>
        <sz val="10"/>
        <color theme="1"/>
        <rFont val="Times New Roman"/>
        <family val="1"/>
        <charset val="186"/>
      </rPr>
      <t>Įtraukiamos pajamos, gautos tik už signalų perdavimą elektroninių ryšių tinklais ir neįtraukiamos pajamos, gautos už informacijos turinio (pavyzdžiui, transliuojamų ar retransliuojamų televizijos programų) teikimo paslaugas.</t>
    </r>
  </si>
  <si>
    <r>
      <t>47</t>
    </r>
    <r>
      <rPr>
        <sz val="10"/>
        <color theme="1"/>
        <rFont val="Times New Roman"/>
        <family val="1"/>
        <charset val="186"/>
      </rPr>
      <t xml:space="preserve"> Angl.</t>
    </r>
    <r>
      <rPr>
        <i/>
        <sz val="10"/>
        <color theme="1"/>
        <rFont val="Times New Roman"/>
        <family val="1"/>
        <charset val="186"/>
      </rPr>
      <t xml:space="preserve"> Bundled Offers</t>
    </r>
  </si>
  <si>
    <r>
      <t>48</t>
    </r>
    <r>
      <rPr>
        <sz val="10"/>
        <color theme="1"/>
        <rFont val="Times New Roman"/>
        <family val="1"/>
        <charset val="186"/>
      </rPr>
      <t xml:space="preserve"> Angl. </t>
    </r>
    <r>
      <rPr>
        <i/>
        <sz val="10"/>
        <color theme="1"/>
        <rFont val="Times New Roman"/>
        <family val="1"/>
        <charset val="186"/>
      </rPr>
      <t>Double Play</t>
    </r>
  </si>
  <si>
    <r>
      <t>49</t>
    </r>
    <r>
      <rPr>
        <sz val="10"/>
        <color theme="1"/>
        <rFont val="Times New Roman"/>
        <family val="1"/>
        <charset val="186"/>
      </rPr>
      <t xml:space="preserve"> Angl. </t>
    </r>
    <r>
      <rPr>
        <i/>
        <sz val="10"/>
        <color theme="1"/>
        <rFont val="Times New Roman"/>
        <family val="1"/>
        <charset val="186"/>
      </rPr>
      <t>Triple Play</t>
    </r>
  </si>
  <si>
    <r>
      <t>50</t>
    </r>
    <r>
      <rPr>
        <sz val="10"/>
        <color theme="1"/>
        <rFont val="Times New Roman"/>
        <family val="1"/>
        <charset val="186"/>
      </rPr>
      <t xml:space="preserve"> Angl. </t>
    </r>
    <r>
      <rPr>
        <i/>
        <sz val="10"/>
        <color theme="1"/>
        <rFont val="Times New Roman"/>
        <family val="1"/>
        <charset val="186"/>
      </rPr>
      <t>Quadruple Play</t>
    </r>
  </si>
  <si>
    <t>Visoje ataskaitoje:
1- nurodomas atitinkamai kovo 31 d., birželio 30 d., rugsėjo 30 d. ir gruodžio 31 dienos rodiklis; kiti rodikliai nurodomi už ataskaitinį laikotarpį.
Pildomi tik balti langeliai, kuriuose nėra formulių.</t>
  </si>
  <si>
    <t xml:space="preserve">    - naudojant FTTx technologiją</t>
  </si>
  <si>
    <t xml:space="preserve">    - naudojant xDSL technologiją</t>
  </si>
  <si>
    <r>
      <t>- iš jų A2P</t>
    </r>
    <r>
      <rPr>
        <i/>
        <vertAlign val="superscript"/>
        <sz val="10"/>
        <color theme="1"/>
        <rFont val="Times New Roman"/>
        <family val="1"/>
        <charset val="186"/>
      </rPr>
      <t>19</t>
    </r>
    <r>
      <rPr>
        <i/>
        <sz val="10"/>
        <color theme="1"/>
        <rFont val="Times New Roman"/>
        <family val="1"/>
        <charset val="186"/>
      </rPr>
      <t xml:space="preserve"> </t>
    </r>
  </si>
  <si>
    <r>
      <t>- iš šios ataskaitos 29.3 papunktyje nurodyto skaičiaus – "hibridinio  interneto"</t>
    </r>
    <r>
      <rPr>
        <i/>
        <vertAlign val="superscript"/>
        <sz val="10"/>
        <color theme="1"/>
        <rFont val="Times New Roman"/>
        <family val="1"/>
        <charset val="186"/>
      </rPr>
      <t xml:space="preserve">25 </t>
    </r>
    <r>
      <rPr>
        <i/>
        <sz val="10"/>
        <color theme="1"/>
        <rFont val="Times New Roman"/>
        <family val="1"/>
        <charset val="186"/>
      </rPr>
      <t>technologiją</t>
    </r>
  </si>
  <si>
    <r>
      <t>- iš šios ataskaitos 29.3 papunktyje nurodyto skaičiaus – naudojant  VDSL</t>
    </r>
    <r>
      <rPr>
        <i/>
        <vertAlign val="superscript"/>
        <sz val="10"/>
        <color theme="1"/>
        <rFont val="Times New Roman"/>
        <family val="1"/>
        <charset val="186"/>
      </rPr>
      <t xml:space="preserve">26 </t>
    </r>
    <r>
      <rPr>
        <i/>
        <sz val="10"/>
        <color theme="1"/>
        <rFont val="Times New Roman"/>
        <family val="1"/>
        <charset val="186"/>
      </rPr>
      <t>technologiją</t>
    </r>
  </si>
  <si>
    <r>
      <t xml:space="preserve">- iš šios ataskaitos 29.4 papunktyje nurodyto skaičiaus – kurie naudojasi interneto prieigos paslaugomis, teikiamomis kabelinės televizijos tinklais naudojant </t>
    </r>
    <r>
      <rPr>
        <b/>
        <i/>
        <sz val="10"/>
        <color theme="1"/>
        <rFont val="Times New Roman"/>
        <family val="1"/>
        <charset val="186"/>
      </rPr>
      <t>DOCSIS3.0</t>
    </r>
    <r>
      <rPr>
        <b/>
        <i/>
        <vertAlign val="superscript"/>
        <sz val="10"/>
        <color theme="1"/>
        <rFont val="Times New Roman"/>
        <family val="1"/>
        <charset val="186"/>
      </rPr>
      <t>27</t>
    </r>
    <r>
      <rPr>
        <i/>
        <sz val="10"/>
        <color theme="1"/>
        <rFont val="Times New Roman"/>
        <family val="1"/>
        <charset val="186"/>
      </rPr>
      <t xml:space="preserve"> ir spartesnį duomenų perdavimą užtikrinančias technologijas</t>
    </r>
  </si>
  <si>
    <r>
      <t>- iš jų kai teikiamos M2M paslaugos tarp įrenginių</t>
    </r>
    <r>
      <rPr>
        <i/>
        <vertAlign val="superscript"/>
        <sz val="10"/>
        <rFont val="Times New Roman"/>
        <family val="1"/>
        <charset val="186"/>
      </rPr>
      <t>39</t>
    </r>
  </si>
  <si>
    <t>60.2.</t>
  </si>
  <si>
    <t>Pateikiamas abonentų skaičius, kurie naudojasi interneto prieigos paslaugomis, teikiamomis naudojant WiMAX technologiją, WiFi technologiją (išskyrus naudojimąsi interneto prieigos paslaugomis,  teikiamomis viešosiose belaidžio interneto zonose) ir kitas belaidžio ryšio technologijas. 
Įskaitomi abonentai, kurie bent kartą per ketvirtį pasinaudojo WiFi paslauga. Abonentai, kurie WiFi paslaugą gauna kaip paslaugų rinkinio dalį kartu su kita interneto prieigos paslauga, ir (arba) abonentai, kurie gauna galimybę pasinaudoti WiFi paslauga kaip jau naudojamos interneto prieigos paslaugos papildomą savybę, neturi būti įskaitomi.
Pvz., abonentas naudojasi konkretaus teikėjo teikiamomis interneto prieigos paslaugomos, teikiamomis šviesolaidine ryšių linija. Paslaugos teikėjas savo abonentui sudaro galimybę pasinaudoti interneto paslaugomis paslaugų teikėjo valdomuose WiFi prieigos taškuose.
Pavyzdyje pateiktas abonentas neturi būti įskaitomas.</t>
  </si>
  <si>
    <t>I. Viešasis fiksuotojo ryšio tinklas, naudojamas mažmeninėms viešosioms fiksuotojo kalbinio ryšio paslaugoms teikti, ir mažmeninės viešosios fiksuotojo kalbinio ryšio paslaugos</t>
  </si>
  <si>
    <t>Galutiniai viešųjų elektroninių ryšių paslaugų gavėjai, išskyrus vartotojus</t>
  </si>
  <si>
    <t xml:space="preserve">- metalinėmis vytos poros linijomis </t>
  </si>
  <si>
    <r>
      <t xml:space="preserve">    - naudojant xDSL</t>
    </r>
    <r>
      <rPr>
        <vertAlign val="superscript"/>
        <sz val="10"/>
        <color theme="1"/>
        <rFont val="Times New Roman"/>
        <family val="1"/>
        <charset val="186"/>
      </rPr>
      <t xml:space="preserve">11 </t>
    </r>
    <r>
      <rPr>
        <sz val="10"/>
        <color theme="1"/>
        <rFont val="Times New Roman"/>
        <family val="1"/>
        <charset val="186"/>
      </rPr>
      <t>technologiją</t>
    </r>
  </si>
  <si>
    <r>
      <t xml:space="preserve">    - naudojant FTTx</t>
    </r>
    <r>
      <rPr>
        <vertAlign val="superscript"/>
        <sz val="10"/>
        <color theme="1"/>
        <rFont val="Times New Roman"/>
        <family val="1"/>
        <charset val="186"/>
      </rPr>
      <t xml:space="preserve">12 </t>
    </r>
    <r>
      <rPr>
        <sz val="10"/>
        <color theme="1"/>
        <rFont val="Times New Roman"/>
        <family val="1"/>
        <charset val="186"/>
      </rPr>
      <t>technologiją</t>
    </r>
  </si>
  <si>
    <r>
      <t>Pajamos, gautos už mažmenines viešąsias fiksuotojo kalbinio ryšio paslaugas, teikiamas naudojant PSTN ir (ar) ISDN technologiją</t>
    </r>
    <r>
      <rPr>
        <sz val="10"/>
        <rFont val="Times New Roman"/>
        <family val="1"/>
        <charset val="186"/>
      </rPr>
      <t>, iš viso, eurais (be PVM)</t>
    </r>
  </si>
  <si>
    <r>
      <t xml:space="preserve">Pajamos, gautos už mažmenines viešąsias fiksuotojo  kalbinio ryšio paslaugas, teikiamas naudojant VoIP technologiją, </t>
    </r>
    <r>
      <rPr>
        <sz val="10"/>
        <rFont val="Times New Roman"/>
        <family val="1"/>
        <charset val="186"/>
      </rPr>
      <t>iš viso, eurais (be PVM)</t>
    </r>
  </si>
  <si>
    <t>II. Mažmeninės viešosios mobiliojo kalbinio ryšio paslaugos</t>
  </si>
  <si>
    <r>
      <t>Aktyvių  SIM</t>
    </r>
    <r>
      <rPr>
        <b/>
        <vertAlign val="superscript"/>
        <sz val="10"/>
        <color theme="1"/>
        <rFont val="Times New Roman"/>
        <family val="1"/>
        <charset val="186"/>
      </rPr>
      <t xml:space="preserve">13 </t>
    </r>
    <r>
      <rPr>
        <b/>
        <sz val="10"/>
        <color theme="1"/>
        <rFont val="Times New Roman"/>
        <family val="1"/>
        <charset val="186"/>
      </rPr>
      <t>kortelių, naudojamų viešosioms mobiliojo ryšio paslaugoms teikti, skaičius</t>
    </r>
    <r>
      <rPr>
        <b/>
        <vertAlign val="superscript"/>
        <sz val="10"/>
        <color theme="1"/>
        <rFont val="Times New Roman"/>
        <family val="1"/>
        <charset val="186"/>
      </rPr>
      <t>1, 14</t>
    </r>
    <r>
      <rPr>
        <b/>
        <sz val="10"/>
        <color theme="1"/>
        <rFont val="Times New Roman"/>
        <family val="1"/>
        <charset val="186"/>
      </rPr>
      <t>,</t>
    </r>
    <r>
      <rPr>
        <b/>
        <vertAlign val="superscript"/>
        <sz val="10"/>
        <color theme="1"/>
        <rFont val="Times New Roman"/>
        <family val="1"/>
        <charset val="186"/>
      </rPr>
      <t xml:space="preserve"> </t>
    </r>
    <r>
      <rPr>
        <sz val="10"/>
        <color theme="1"/>
        <rFont val="Times New Roman"/>
        <family val="1"/>
        <charset val="186"/>
      </rPr>
      <t>vnt.</t>
    </r>
  </si>
  <si>
    <t>6.1.</t>
  </si>
  <si>
    <t>Aktyvių SIM kortelių, kai paslaugų teikėjas perparduoda paslaugų gavėjams kitų viešųjų mobiliojo ryšio paslaugų teikėjų teikiamas paslaugas, skaičius, vnt.</t>
  </si>
  <si>
    <r>
      <t>Aktyvių SIM kortelių, naudojamų balso skambučių, SMS</t>
    </r>
    <r>
      <rPr>
        <b/>
        <vertAlign val="superscript"/>
        <sz val="10"/>
        <color theme="1"/>
        <rFont val="Times New Roman"/>
        <family val="1"/>
        <charset val="186"/>
      </rPr>
      <t>15</t>
    </r>
    <r>
      <rPr>
        <b/>
        <sz val="10"/>
        <color theme="1"/>
        <rFont val="Times New Roman"/>
        <family val="1"/>
        <charset val="186"/>
      </rPr>
      <t xml:space="preserve"> ir (arba) MMS</t>
    </r>
    <r>
      <rPr>
        <b/>
        <vertAlign val="superscript"/>
        <sz val="10"/>
        <color theme="1"/>
        <rFont val="Times New Roman"/>
        <family val="1"/>
        <charset val="186"/>
      </rPr>
      <t>16</t>
    </r>
    <r>
      <rPr>
        <b/>
        <sz val="10"/>
        <color theme="1"/>
        <rFont val="Times New Roman"/>
        <family val="1"/>
        <charset val="186"/>
      </rPr>
      <t xml:space="preserve"> siuntimo paslaugoms teikti, skaičius</t>
    </r>
    <r>
      <rPr>
        <b/>
        <vertAlign val="superscript"/>
        <sz val="10"/>
        <color theme="1"/>
        <rFont val="Times New Roman"/>
        <family val="1"/>
        <charset val="186"/>
      </rPr>
      <t>1, 17</t>
    </r>
    <r>
      <rPr>
        <b/>
        <sz val="10"/>
        <color theme="1"/>
        <rFont val="Times New Roman"/>
        <family val="1"/>
        <charset val="186"/>
      </rPr>
      <t>,</t>
    </r>
    <r>
      <rPr>
        <sz val="10"/>
        <color theme="1"/>
        <rFont val="Times New Roman"/>
        <family val="1"/>
        <charset val="186"/>
      </rPr>
      <t xml:space="preserve"> vnt.</t>
    </r>
  </si>
  <si>
    <r>
      <t>Viešųjų mobiliojo kalbinio ryšio paslaugų, teikiamų naudojant VoIP technologiją, taikomąsias programas ar kitus balso skambučių inicijavimo sprendimus, siejamus su mobiliojo telefono ryšio numeriais, gavėjų skaičius,</t>
    </r>
    <r>
      <rPr>
        <sz val="10"/>
        <color theme="1"/>
        <rFont val="Times New Roman"/>
        <family val="1"/>
        <charset val="186"/>
      </rPr>
      <t xml:space="preserve"> vnt.</t>
    </r>
  </si>
  <si>
    <r>
      <t>Balso skambučių, inicijuotų savame tinkle naudojant VoIP technologiją, taikomąsias programas ar kitus balso skambučių inicijavimo sprendimus, siejamus su mobiliojo telefono ryšio numeriais, trukmė</t>
    </r>
    <r>
      <rPr>
        <sz val="10"/>
        <rFont val="Times New Roman"/>
        <family val="1"/>
        <charset val="186"/>
      </rPr>
      <t>, iš viso, min.</t>
    </r>
  </si>
  <si>
    <r>
      <t xml:space="preserve">Pajamos, gautos už mažmenines viešąsias mobiliojo kalbinio ryšio paslaugas (išskyrus šios ataskaitos 10 punkte nurodytas paslaugas ir tarptautinio tarptinklinio ryšio paslaugas), </t>
    </r>
    <r>
      <rPr>
        <sz val="10"/>
        <color theme="1"/>
        <rFont val="Times New Roman"/>
        <family val="1"/>
        <charset val="186"/>
      </rPr>
      <t>iš viso, eurais (be PVM)</t>
    </r>
  </si>
  <si>
    <r>
      <t>Pajamos, gautos už mažmenines viešąsias mobiliojo kalbinio ryšio paslaugas, teikiamas naudojant VoIP technologiją, taikomąsias programas ar kitus balso skambučių inicijavimo sprendimus, siejamus su mobiliojo kalbinio ryšio numeriais</t>
    </r>
    <r>
      <rPr>
        <sz val="10"/>
        <rFont val="Times New Roman"/>
        <family val="1"/>
        <charset val="186"/>
      </rPr>
      <t>, iš viso, eurais (be PVM)</t>
    </r>
  </si>
  <si>
    <t>III.  Didmeninės viešųjų elektroninių ryšių tinklų teikimo paslaugos ir didmeninės viešosios kalbinio ryšio paslaugos</t>
  </si>
  <si>
    <t>- skambučių, inicijuotų Lietuvos Respublikos viešuosiuose mobiliojo ryšio tinkluose, trukmė</t>
  </si>
  <si>
    <r>
      <t>Balso skambučių, užbaigtų savame viešajame mobiliojo ryšio tinkle (išskyrus balso skambučių, inicijuotų savame tinkle, ir tarptautinio tarptinklinio ryšio balso skambučių, priimtų užsienio šalių paslaugų teikėjų abonentų, atvykusių į Lietuvos Respubliką, trukmę), trukmė,</t>
    </r>
    <r>
      <rPr>
        <sz val="10"/>
        <rFont val="Times New Roman"/>
        <family val="1"/>
        <charset val="186"/>
      </rPr>
      <t xml:space="preserve"> iš viso, min. </t>
    </r>
  </si>
  <si>
    <t>- balso skambučių, inicijuotų kituose Lietuvos Respublikos viešuosiuose mobiliojo ryšio tinkluose, trukmė</t>
  </si>
  <si>
    <r>
      <t xml:space="preserve">SMS, užbaigtų savame viešajame mobiliojo ryšio tinkle (išskyrus SMS, inicijuotų savame tinkle, ir tarptautinio tarptinklinio ryšio SMS, priimtų užsienio šalių paslaugų teikėjų abonentų, atvykusių į Lietuvos Respubliką, skaičių), skaičius, </t>
    </r>
    <r>
      <rPr>
        <sz val="10"/>
        <rFont val="Times New Roman"/>
        <family val="1"/>
        <charset val="186"/>
      </rPr>
      <t xml:space="preserve">iš viso, vnt. </t>
    </r>
  </si>
  <si>
    <t>- inicijuotų Lietuvos Respublikos viešuosiuose mobiliojo ryšio tinkluose</t>
  </si>
  <si>
    <t>- už skambučių, inicijuotų Lietuvos Respublikos viešuosiuose mobiliojo ryšio tinkluose, užbaigimą savame tinkle</t>
  </si>
  <si>
    <r>
      <t>Pajamos, gautos už balso skambučių užbaigimą savame viešajame mobiliojo ryšio tinkle (išskyrus pajamas už balso skambučius, inicijuotus savame tinkle, ir pajamas už tarptautinio tarptinklinio ryšio balso skambučius, priimamus užsienio šalių paslaugų teikėjų abonentų, atvykusių į Lietuvos Respubliką)</t>
    </r>
    <r>
      <rPr>
        <sz val="10"/>
        <rFont val="Times New Roman"/>
        <family val="1"/>
        <charset val="186"/>
      </rPr>
      <t>, iš viso, eurais (be PVM)</t>
    </r>
  </si>
  <si>
    <t>- už skambučių, inicijuotų kituose Lietuvos Respublikos viešuosiuose mobiliojo ryšio tinkluose, užbaigimą savame tinkle</t>
  </si>
  <si>
    <t>- iš jų viešajame mobiliojo ryšio tinkle</t>
  </si>
  <si>
    <r>
      <t>Kitos pajamos, gautos už didmenines viešojo fiksuotojo ryšio tinklo teikimo ir (arba) didmenines viešąsias fiksuotojo kalbinio ryšio paslaugas</t>
    </r>
    <r>
      <rPr>
        <sz val="10"/>
        <rFont val="Times New Roman"/>
        <family val="1"/>
        <charset val="186"/>
      </rPr>
      <t>, eurais (be PVM)</t>
    </r>
  </si>
  <si>
    <r>
      <t>Kitos pajamos, gautos už didmenines viešojo mobiliojo ryšio tinklo teikimo ir (arba) didmenines viešąsias mobiliojo kalbinio ryšio paslaugas</t>
    </r>
    <r>
      <rPr>
        <sz val="10"/>
        <rFont val="Times New Roman"/>
        <family val="1"/>
        <charset val="186"/>
      </rPr>
      <t>, eurais (be PVM)</t>
    </r>
    <r>
      <rPr>
        <b/>
        <sz val="10"/>
        <rFont val="Times New Roman"/>
        <family val="1"/>
        <charset val="186"/>
      </rPr>
      <t xml:space="preserve"> </t>
    </r>
  </si>
  <si>
    <r>
      <t>- abonentų, kurie naudojasi interneto prieigos paslaugomis, teikiamomis kitais būdais (</t>
    </r>
    <r>
      <rPr>
        <b/>
        <sz val="10"/>
        <rFont val="Times New Roman"/>
        <family val="1"/>
        <charset val="186"/>
      </rPr>
      <t>ryšių elektros perdavimo linijomis sistema, viešuoju palydovinio ryšio tinklu, UTP ir STP linijomis</t>
    </r>
    <r>
      <rPr>
        <sz val="10"/>
        <rFont val="Times New Roman"/>
        <family val="1"/>
        <charset val="186"/>
      </rPr>
      <t xml:space="preserve"> (išskyrus abonentus, kurie naudojasi interneto prieigos paslaugomis, teikiamomis FTTB linijomis) ir kita), skaičius</t>
    </r>
  </si>
  <si>
    <r>
      <t>Tiesioginio (ne per kitus Lietuvos Respublikoje veikiančius interneto prieigos paslaugų teikėjus) tarptautinio interneto ryšio kanalo sparta</t>
    </r>
    <r>
      <rPr>
        <b/>
        <vertAlign val="superscript"/>
        <sz val="10"/>
        <color theme="1"/>
        <rFont val="Times New Roman"/>
        <family val="1"/>
        <charset val="186"/>
      </rPr>
      <t>1</t>
    </r>
    <r>
      <rPr>
        <sz val="10"/>
        <color theme="1"/>
        <rFont val="Times New Roman"/>
        <family val="1"/>
        <charset val="186"/>
      </rPr>
      <t>, Gb/s</t>
    </r>
  </si>
  <si>
    <t xml:space="preserve">V. Mažmeninės ir didmeninės interneto prieigos paslaugos, teikiamos viešuoju mobiliojo ryšio tinklu </t>
  </si>
  <si>
    <r>
      <t>Aktyvių SIM kortelių, naudojamų interneto prieigos paslaugoms teikti naudojant UMTS, UMTS HSDPA, UMTS HSUPA, LTE, 5G ir spartesnį duomenų perdavimą užtikrinančias technologijas, kai taikomas ne viešųjų mobiliojo kalbinio ryšio paslaugų, o interneto prieigos paslaugų mokėjimo planas</t>
    </r>
    <r>
      <rPr>
        <b/>
        <vertAlign val="superscript"/>
        <sz val="10"/>
        <color theme="1"/>
        <rFont val="Times New Roman"/>
        <family val="1"/>
        <charset val="186"/>
      </rPr>
      <t>38</t>
    </r>
    <r>
      <rPr>
        <b/>
        <sz val="10"/>
        <color theme="1"/>
        <rFont val="Times New Roman"/>
        <family val="1"/>
        <charset val="186"/>
      </rPr>
      <t>, skaičius</t>
    </r>
    <r>
      <rPr>
        <b/>
        <vertAlign val="superscript"/>
        <sz val="10"/>
        <color theme="1"/>
        <rFont val="Times New Roman"/>
        <family val="1"/>
        <charset val="186"/>
      </rPr>
      <t>1</t>
    </r>
    <r>
      <rPr>
        <sz val="10"/>
        <color theme="1"/>
        <rFont val="Times New Roman"/>
        <family val="1"/>
        <charset val="186"/>
      </rPr>
      <t>, vnt.</t>
    </r>
  </si>
  <si>
    <r>
      <t>Aktyvių SIM kortelių, naudojamų interneto prieigos paslaugoms teikti naudojant UMTS, UMTS HSDPA, UMTS HSUPA, LTE, 5G ir spartesnį duomenų perdavimą užtikrinančias technologijas, kai su viešųjų mobiliojo kalbinio ryšio paslaugų mokėjimo planu įsigyjamas papildomas interneto prieigos paslaugoms teikti skirtas mokėjimo planas arba naudojamasi paslaugų paketais, skaičius</t>
    </r>
    <r>
      <rPr>
        <b/>
        <vertAlign val="superscript"/>
        <sz val="10"/>
        <rFont val="Times New Roman"/>
        <family val="1"/>
        <charset val="186"/>
      </rPr>
      <t>1, 37</t>
    </r>
    <r>
      <rPr>
        <sz val="10"/>
        <rFont val="Times New Roman"/>
        <family val="1"/>
        <charset val="186"/>
      </rPr>
      <t xml:space="preserve">, iš viso, vnt. </t>
    </r>
  </si>
  <si>
    <t>- iš jų kai taikomas ne viešųjų mobiliojo kalbinio ryšio paslaugų, o interneto prieigos paslaugų mokėjimo planas</t>
  </si>
  <si>
    <t>- už duomenų perdavimo paslaugas, susijusias su duomenų perdavimu iš (tarp) mobiliojo ryšio bazinių stočių</t>
  </si>
  <si>
    <r>
      <t>Pajamos, gautos už prieigos prie mobiliojo ryšio infrastruktūros teikimą</t>
    </r>
    <r>
      <rPr>
        <sz val="10"/>
        <rFont val="Times New Roman"/>
        <family val="1"/>
        <charset val="186"/>
      </rPr>
      <t>, eurais (be PVM)</t>
    </r>
  </si>
  <si>
    <t>- naudojant mobiliojo ryšio technologijas</t>
  </si>
  <si>
    <t xml:space="preserve">    - naudojant kitas technologijas</t>
  </si>
  <si>
    <t>- viešojo fiksuotojo kalbinio ryšio ir interneto, naudojant fiksuotojo ryšio technologijas, prieigos</t>
  </si>
  <si>
    <t>- viešojo fiksuotojo kalbinio ryšio ir televizijos</t>
  </si>
  <si>
    <t xml:space="preserve">- viešojo fiksuotojo kalbinio ryšio ir viešojo mobiliojo kalbinio ryšio </t>
  </si>
  <si>
    <t xml:space="preserve">- interneto, naudojant fiksuotojo ryšio technologijas, prieigos ir televizijos </t>
  </si>
  <si>
    <t xml:space="preserve">- viešojo mobiliojo kalbinio ryšio ir interneto, naudojant fiksuotojo ryšio technologijas, prieigos </t>
  </si>
  <si>
    <t xml:space="preserve">- viešojo mobiliojo kalbinio ryšio ir televizijos </t>
  </si>
  <si>
    <t>- viešojo fiksuotojo kalbinio ryšio, interneto, naudojant fiksuotojo ryšio technologijas, prieigos ir televizijos</t>
  </si>
  <si>
    <t>- viešojo fiksuotojo kalbinio ryšio, viešojo mobiliojo kalbinio ryšio ir interneto, naudojant fiksuotojo ryšio technologijas, prieigos</t>
  </si>
  <si>
    <t>- viešojo fiksuotojo kalbinio ryšio, viešojo mobiliojo kalbinio ryšio ir televizijos</t>
  </si>
  <si>
    <t>- viešojo mobiliojo kalbinio ryšio, interneto, naudojant fiksuotojo ryšio technologijas, prieigos ir televizijos</t>
  </si>
  <si>
    <r>
      <t>Abonentų, kurie naudojasi keturių paslaugų paketais</t>
    </r>
    <r>
      <rPr>
        <b/>
        <vertAlign val="superscript"/>
        <sz val="10"/>
        <color theme="1"/>
        <rFont val="Times New Roman"/>
        <family val="1"/>
        <charset val="186"/>
      </rPr>
      <t>50</t>
    </r>
    <r>
      <rPr>
        <b/>
        <sz val="10"/>
        <color theme="1"/>
        <rFont val="Times New Roman"/>
        <family val="1"/>
        <charset val="186"/>
      </rPr>
      <t>, skaičius</t>
    </r>
    <r>
      <rPr>
        <b/>
        <vertAlign val="superscript"/>
        <sz val="10"/>
        <color theme="1"/>
        <rFont val="Times New Roman"/>
        <family val="1"/>
        <charset val="186"/>
      </rPr>
      <t>1</t>
    </r>
    <r>
      <rPr>
        <b/>
        <sz val="10"/>
        <color theme="1"/>
        <rFont val="Times New Roman"/>
        <family val="1"/>
        <charset val="186"/>
      </rPr>
      <t xml:space="preserve">, </t>
    </r>
    <r>
      <rPr>
        <sz val="10"/>
        <color theme="1"/>
        <rFont val="Times New Roman"/>
        <family val="1"/>
        <charset val="186"/>
      </rPr>
      <t>iš viso, vnt.</t>
    </r>
  </si>
  <si>
    <t>- viešojo fiksuotojo kalbinio ryšio, viešojo mobiliojo kalbinio ryšio, interneto prieigos, naudojant fiksuotojo ryšio technologijas, ir televizijos</t>
  </si>
  <si>
    <r>
      <t>Investicijos į viešojo elektroninių ryšių tinklo infrastruktūrą</t>
    </r>
    <r>
      <rPr>
        <sz val="10"/>
        <rFont val="Times New Roman"/>
        <family val="1"/>
        <charset val="186"/>
      </rPr>
      <t>, iš viso, eurais</t>
    </r>
  </si>
  <si>
    <r>
      <t>- investicijos į viešojo mobiliojo ryšio tinklo infrastruktūrą</t>
    </r>
    <r>
      <rPr>
        <vertAlign val="superscript"/>
        <sz val="10"/>
        <rFont val="Times New Roman"/>
        <family val="1"/>
        <charset val="186"/>
      </rPr>
      <t>52</t>
    </r>
  </si>
  <si>
    <t>68.3.</t>
  </si>
  <si>
    <t>- kitos, išskyrus nurodytas 68.1 ir 68.2 papunkčiuose</t>
  </si>
  <si>
    <r>
      <t xml:space="preserve">Angl. </t>
    </r>
    <r>
      <rPr>
        <i/>
        <sz val="10"/>
        <color theme="1"/>
        <rFont val="Times New Roman"/>
        <family val="1"/>
        <charset val="186"/>
      </rPr>
      <t>Public Switched Telephone Network; Integrated Services Digital Network</t>
    </r>
  </si>
  <si>
    <r>
      <t xml:space="preserve">Angl. </t>
    </r>
    <r>
      <rPr>
        <i/>
        <sz val="10"/>
        <rFont val="Times New Roman"/>
        <family val="1"/>
        <charset val="186"/>
      </rPr>
      <t>Integrated Services Digital Network Basic Rate Access</t>
    </r>
    <r>
      <rPr>
        <sz val="10"/>
        <rFont val="Times New Roman"/>
        <family val="1"/>
        <charset val="186"/>
      </rPr>
      <t xml:space="preserve"> (128 Kb/s pagrindinės spartos linija, kuri yra dviejų 64 Kb/s spartos kanalų ekvivalentas), viena linija atitinka du paslaugų gavėjus. 
Pateikiamas kanalų skaičius, kuris lygus linijų skaičius*2.</t>
    </r>
  </si>
  <si>
    <r>
      <t>Angl.</t>
    </r>
    <r>
      <rPr>
        <i/>
        <sz val="10"/>
        <rFont val="Times New Roman"/>
        <family val="1"/>
        <charset val="186"/>
      </rPr>
      <t xml:space="preserve"> Integrated Services Digital Network Primary Rate Access</t>
    </r>
    <r>
      <rPr>
        <sz val="10"/>
        <rFont val="Times New Roman"/>
        <family val="1"/>
        <charset val="186"/>
      </rPr>
      <t xml:space="preserve"> (2 Mb/s pirminės spartos linija, kuri yra trisdešimties 64 Kb/s spartos kanalų ekvivalentas), viena linija atitinka trisdešimt paslaugų gavėjų.
Pateikiamas kanalų skaičius, kuris lygus linijų skaičius*30.</t>
    </r>
  </si>
  <si>
    <r>
      <t xml:space="preserve">Teikėjo pasirinkimo paslauga (angl. </t>
    </r>
    <r>
      <rPr>
        <i/>
        <sz val="10"/>
        <rFont val="Times New Roman"/>
        <family val="1"/>
        <charset val="186"/>
      </rPr>
      <t>Carrier Selection, Carrier Pre-selection</t>
    </r>
    <r>
      <rPr>
        <sz val="10"/>
        <rFont val="Times New Roman"/>
        <family val="1"/>
        <charset val="186"/>
      </rPr>
      <t>)</t>
    </r>
  </si>
  <si>
    <r>
      <t xml:space="preserve">Angl. </t>
    </r>
    <r>
      <rPr>
        <i/>
        <sz val="10"/>
        <rFont val="Times New Roman"/>
        <family val="1"/>
        <charset val="186"/>
      </rPr>
      <t>Voice over Internet Protocol</t>
    </r>
  </si>
  <si>
    <r>
      <t xml:space="preserve"> Ekranuota vytos poros linija (angl. </t>
    </r>
    <r>
      <rPr>
        <i/>
        <sz val="10"/>
        <rFont val="Times New Roman"/>
        <family val="1"/>
        <charset val="186"/>
      </rPr>
      <t>Shielded Twisted Pair</t>
    </r>
    <r>
      <rPr>
        <sz val="10"/>
        <rFont val="Times New Roman"/>
        <family val="1"/>
        <charset val="186"/>
      </rPr>
      <t xml:space="preserve">), neekranuota vytos poros linija (angl. </t>
    </r>
    <r>
      <rPr>
        <i/>
        <sz val="10"/>
        <rFont val="Times New Roman"/>
        <family val="1"/>
        <charset val="186"/>
      </rPr>
      <t>Unshielded Twisted Pair</t>
    </r>
    <r>
      <rPr>
        <sz val="10"/>
        <rFont val="Times New Roman"/>
        <family val="1"/>
        <charset val="186"/>
      </rPr>
      <t>)</t>
    </r>
  </si>
  <si>
    <r>
      <t>10</t>
    </r>
    <r>
      <rPr>
        <sz val="10"/>
        <rFont val="Times New Roman"/>
        <family val="1"/>
        <charset val="186"/>
      </rPr>
      <t xml:space="preserve"> Didmeninė paslauga, kai operatorius, teikiantis viešąjį fiksuotojo ryšio tinklą, ūkio subjektui suteikia nefizinę ar virtualią prieigą prie tinklo, įskaitant prieigą prie skaitmeninio duomenų srauto (angl. </t>
    </r>
    <r>
      <rPr>
        <i/>
        <sz val="10"/>
        <rFont val="Times New Roman"/>
        <family val="1"/>
        <charset val="186"/>
      </rPr>
      <t>bit-stream access</t>
    </r>
    <r>
      <rPr>
        <sz val="10"/>
        <rFont val="Times New Roman"/>
        <family val="1"/>
        <charset val="186"/>
      </rPr>
      <t>), mažmeninėms paslaugoms teikti.</t>
    </r>
  </si>
  <si>
    <r>
      <t xml:space="preserve">Angl. </t>
    </r>
    <r>
      <rPr>
        <i/>
        <sz val="10"/>
        <rFont val="Times New Roman"/>
        <family val="1"/>
        <charset val="186"/>
      </rPr>
      <t>Digital Subscriber Line</t>
    </r>
  </si>
  <si>
    <r>
      <t xml:space="preserve">Angl. </t>
    </r>
    <r>
      <rPr>
        <i/>
        <sz val="10"/>
        <rFont val="Times New Roman"/>
        <family val="1"/>
        <charset val="186"/>
      </rPr>
      <t>Fiber To The x</t>
    </r>
  </si>
  <si>
    <t>Nurodomi duomenys apie visų skambučių iš aktyvių SIM kortelių (įskaitant skambučius, kai skambinama norint išklausyti balso paštą arba klientų aptarnavimo tarnyboms) trukmę.</t>
  </si>
  <si>
    <t>Nurodoma skambučių užbaigtų savame tinkle, kituose Lietuvos Respublikos viešuosiuose fiksuotojo ir mobiliojo ryšio tinkluose, trumpaisiais ryšio numeriais (išskyrus 10XX), 8XXXXXXX, 9XXXXXXX ir kitais nemokamo pokalbio arba padidinto tarifo paslaugų numeriais, trukmė.</t>
  </si>
  <si>
    <t xml:space="preserve">Mobiliojo ryšio tinklo teikėjas informacijos apie virtualiems mobiliojo ryšio operatoriams suteiktų paslaugų trukmę čia pateikti neturi. Šią informaciją turi pateikti virtualūs mobiliojo ryšio operatoriai.  </t>
  </si>
  <si>
    <r>
      <t xml:space="preserve">Trumpoji žinutė (angl. </t>
    </r>
    <r>
      <rPr>
        <i/>
        <sz val="10"/>
        <rFont val="Times New Roman"/>
        <family val="1"/>
        <charset val="186"/>
      </rPr>
      <t>Short Message Service</t>
    </r>
    <r>
      <rPr>
        <sz val="10"/>
        <rFont val="Times New Roman"/>
        <family val="1"/>
        <charset val="186"/>
      </rPr>
      <t xml:space="preserve">)
Nurodomas visas (tiek galutinių paslaugų gavėjų, tiek aplikacijų) išsiųstų SMS žinučių skaičius. 
</t>
    </r>
  </si>
  <si>
    <r>
      <t xml:space="preserve">Angl. </t>
    </r>
    <r>
      <rPr>
        <i/>
        <sz val="10"/>
        <rFont val="Times New Roman"/>
        <family val="1"/>
        <charset val="186"/>
      </rPr>
      <t>Application to Person.</t>
    </r>
    <r>
      <rPr>
        <sz val="10"/>
        <rFont val="Times New Roman"/>
        <family val="1"/>
        <charset val="186"/>
      </rPr>
      <t xml:space="preserve">
Reklaminės, informacinės SMS, kurias siunčia aplikacijos galutiniams paslaugų gavėjams.</t>
    </r>
  </si>
  <si>
    <r>
      <t xml:space="preserve">Vaizdo žinutė (angl. </t>
    </r>
    <r>
      <rPr>
        <i/>
        <sz val="10"/>
        <rFont val="Times New Roman"/>
        <family val="1"/>
        <charset val="186"/>
      </rPr>
      <t>Multimedia Messaging Service</t>
    </r>
    <r>
      <rPr>
        <sz val="10"/>
        <rFont val="Times New Roman"/>
        <family val="1"/>
        <charset val="186"/>
      </rPr>
      <t>)
Nurodomas tik abonentų išsiųstų MMS (neįskaitant MMS centro išsiųstų reklaminių ir kito pobūdžio MMS) skaičius.</t>
    </r>
  </si>
  <si>
    <t>14.1.1 p. nurodomos pajamos, gautos iš 9.1 p. nurodytų skambučių.</t>
  </si>
  <si>
    <t>14.1.1.1 p. nurodomos pajamos, gautos iš 9.1.1 p. nurodytų skambučių.</t>
  </si>
  <si>
    <t xml:space="preserve">14.1.2 p. nurodomos pajamos, gautos iš 9.2 p. nurodytų skambučių. </t>
  </si>
  <si>
    <t>Duomenys šiame punkte ir jo papunkčiuose turi būti pateikti tik apie elektroninių ryšių paslaugas. Duomenys apie pajamas už įrangos pardavimą, nuomą ar suteikimą kita forma, komisiniai mokesčiai už draudimo paslaugas negali būti įtraukti į šio punkto ir papunkčių  pajamas.
Pajamos už mažmeninių mobiliojo ryšio paslaugų teikimą pateikiamos atitinkamai pagal srautų kryptis bei suteiktas paslaugas.
Jei teikiamas paslaugų paketas (už mėnesinį mokestį suteikiamas tam tikras pokalbio minučių, SMS, MB ir pan. kiekis), šios pajamos atitinkamai išskaidomos: 
a) Pagal atskirų elementų (paslaugų) kiekių ir kainų sandaugas. Pvz. už 2,5 Eur/mėn. suteikiama 100 min. (0,02 Eur) ir 100 SMS (0,005 Eur). Per mėnesį kalbėta 80 min., išsiųsta 10 SMS. Skambučių pajamos: 2,5*(80*0,02)/(80*0,02+10*0,005)=2,42 Eur. SMS pajamos: 2,5*(10*0,005)/(80*0,02+10*0,005)=0,08 Eur. 
b) Pagal atskirų elementų (paslaugų) kiekių ir rinkos kainos sandaugas (pagal a) punkte pateiktą algoritmą). 
c) Faktiškai suteiktų paslaugų kiekiai dauginami iš vieneto savikainos ir sandaugos sudedamos. Kiekvienos paslaugos savikaina padalinama iš bendros paslaugų paketo savikainos ir kiek procentų konkrečios paslaugos savikaina sudaro visame pakete. Apskaičiuotas procentas dauginamas iš pajamų (mėnesinio užmokesčio) ir apskaičiuojama konkrečiai paslaugai priskirtinų pajamų dalis.</t>
  </si>
  <si>
    <t>15.1.1 p. nurodomos pajamos, gautos iš 10.1 p. nurodytų skambučių.</t>
  </si>
  <si>
    <t>15.1.1.1 p. nurodomos pajamos, gautos iš 10.1.1 p. nurodytų skambučių.</t>
  </si>
  <si>
    <t xml:space="preserve">15.1.2 p. nurodomos pajamos, gautos iš 10.2 p. nurodytų skambučių. </t>
  </si>
  <si>
    <r>
      <t xml:space="preserve">Trumpoji žinutė (angl. </t>
    </r>
    <r>
      <rPr>
        <i/>
        <sz val="10"/>
        <rFont val="Times New Roman"/>
        <family val="1"/>
        <charset val="186"/>
      </rPr>
      <t>Short Message Service</t>
    </r>
    <r>
      <rPr>
        <sz val="10"/>
        <rFont val="Times New Roman"/>
        <family val="1"/>
        <charset val="186"/>
      </rPr>
      <t xml:space="preserve">)
Angl. </t>
    </r>
    <r>
      <rPr>
        <i/>
        <sz val="10"/>
        <rFont val="Times New Roman"/>
        <family val="1"/>
        <charset val="186"/>
      </rPr>
      <t>Machine to Machine, Man to Machine, Machine to Man</t>
    </r>
  </si>
  <si>
    <r>
      <t xml:space="preserve">Angl. </t>
    </r>
    <r>
      <rPr>
        <i/>
        <sz val="10"/>
        <rFont val="Times New Roman"/>
        <family val="1"/>
        <charset val="186"/>
      </rPr>
      <t>Application to Person</t>
    </r>
  </si>
  <si>
    <r>
      <t xml:space="preserve">Vaizdo žinutė (angl. </t>
    </r>
    <r>
      <rPr>
        <i/>
        <sz val="10"/>
        <rFont val="Times New Roman"/>
        <family val="1"/>
        <charset val="186"/>
      </rPr>
      <t>Multimedia Messaging Service</t>
    </r>
    <r>
      <rPr>
        <sz val="10"/>
        <rFont val="Times New Roman"/>
        <family val="1"/>
        <charset val="186"/>
      </rPr>
      <t>)</t>
    </r>
  </si>
  <si>
    <t>Pajamos, gautos už tarptinklinio ryšio paslaugas, kai Lietuvos mobiliojo ryšio paslaugų teikėjų abonentai naudojasi paslaugomis (skambučiai, SMS, MMS) užsienyje.</t>
  </si>
  <si>
    <t xml:space="preserve">Nurodoma užbaigtų skambučių trukmė, jei operatorius yra sudaręs tinklų sujungimo sutartį, t. y. šiame punkte ir jo papunkčiuose informaciją pateikia tik tie paslaugų teikėjai, kurie skambučius užbaigia savo tinkle. Jei mažmeninės paslaugos yra teikiamos kitų paslaugų teikėjų didmeninių paslaugų pagrindu, pvz. iš UAB "Nacionalinis telekomunikacijų tinklas", ar kito paslaugų teikėjo yra perkamos didmeninės minutės (inicijavimas, tranzitas, užbaigimas), informacijos apie užbaigtų pokalbių trukmę pateikti nereikia. Šią informaciją turi pateikti didmeninių paslaugų teikėjas. </t>
  </si>
  <si>
    <t>Pildo tik operatoriai, sudarę tinklų sujungimo sutartį. Virtualūs mobiliojo ryšio operatoriai čia informacijos nepateikia.</t>
  </si>
  <si>
    <t>Nurodoma už ataskaitinį laikotarpį.</t>
  </si>
  <si>
    <t>Nurodoma skambučių užbaigtų savame tinkle, kituose Lietuvos Respublikos viešuosiuose fiksuotojo ir mobiliojo ryšio tinkluose, trumpaisiais ryšio numeriais, 8XXXXXXX, 9XXXXXXX ir kitais nemokamo pokalbio arba padidinto tarifo paslaugų numeriais, trukmė.</t>
  </si>
  <si>
    <t>Skambučių persiuntimas (tranzitas) – skambučių, inicijuotų vieno viešųjų ryšių tinklų ir (ar) elektroninių ryšių paslaugų teikėjo tinkle, persiuntimas per trečiojo viešųjų ryšių tinklų ir (ar) elektroninių ryšių paslaugų teikėjo tinklą, kai skambutis nėra užbaigiamas trečiojo viešųjų ryšių tinklų ir (ar) elektroninių ryšių paslaugų teikėjo tinkle.</t>
  </si>
  <si>
    <t xml:space="preserve"> 21.1 p. nurodomos pajamos, gautos iš 17.1 p. nurodytų skambučių. </t>
  </si>
  <si>
    <t xml:space="preserve"> 21.2 p. nurodomos pajamos, gautos iš 17.2 p. nurodytų skambučių.</t>
  </si>
  <si>
    <t>21.3 p. nurodomos pajamos, gautos iš 17.3 p. nurodytų skambučių.</t>
  </si>
  <si>
    <t>Pajamos už skambučių užbaigimą savame viešajame fiksuotojo ryšio tinkle nurodomos atitinkamai pagal srautų kryptis.</t>
  </si>
  <si>
    <t>Pajamos už skambučių užbaigimą savame viešajame mobiliojo ryšio tinkle nurodomos atitinkamai pagal srautų kryptis.</t>
  </si>
  <si>
    <t xml:space="preserve"> 22.1 p. nurodomos pajamos, gautos iš 18.1 p. nurodytų skambučių. </t>
  </si>
  <si>
    <t xml:space="preserve"> 22.2 p. nurodomos pajamos, gautos iš 18.2 p. nurodytų skambučių.</t>
  </si>
  <si>
    <t>22.3 p. nurodomos pajamos, gautos iš 18.3 p. nurodytų skambučių.</t>
  </si>
  <si>
    <t>Pajamos už SMS užbaigimą savame viešajame mobiliojo ryšio tinkle nurodomos atitinkamai pagal srautų kryptis.</t>
  </si>
  <si>
    <t xml:space="preserve"> 23.1 p. nurodomos pajamos, gautos iš 19.1 p. nurodytų SMS. </t>
  </si>
  <si>
    <t xml:space="preserve"> 23.2 p. nurodomos pajamos, gautos iš 19.2 p. nurodytų SMS.</t>
  </si>
  <si>
    <t>Pateikiamos pajamos už skambučių inicijavimą, kurio pagrindu didmeninių paslaugų gavėjai teikia savo mažmenines paslaugas (čia informaciją turi pateikti UAB "Bitė Lietuva", UAB "Nacionalinis telekomunikacijų tinklas" ir kiti didmeninių paslaugų teikėjai, kurie savo paslaugas teikia kabelinės TV ir interneto prieigos paslaugų teikėjams arba  paslaugų teikėjams, neturintiems savo tinklo, o šie perkamų paslaugų pagrindu teikia mažmeninių skambučių paslaugą.</t>
  </si>
  <si>
    <t>Pajamos, gautos už pokalbius, SMS, MMS iš užsienio šalių viešųjų mobiliojo ryšio paslaugų teikėjų už jų abonentų, atvykusių į Lietuvos Respubliką ir besinaudojančių tarptinklinio ryšio paslaugomis.</t>
  </si>
  <si>
    <t>Nurodomas interneto prieigų skaičius, jeigu abonentas turi daugiau negu vieną interneto prieigą.
Nurodomas atitinkamai kovo 31 d., birželio 30 d., rugsėjo 30 d. ir gruodžio 31 d. rodiklis.</t>
  </si>
  <si>
    <t>Plačiajuosčio interneto prieigos paslauga, teikiama apjungiant xDSL ir mobiliojo ryšio technologijas.</t>
  </si>
  <si>
    <r>
      <t xml:space="preserve">Angl. </t>
    </r>
    <r>
      <rPr>
        <i/>
        <sz val="10"/>
        <rFont val="Times New Roman"/>
        <family val="1"/>
        <charset val="186"/>
      </rPr>
      <t>Very-high-bit-rate Digital Subscriber Line</t>
    </r>
  </si>
  <si>
    <r>
      <t xml:space="preserve">Angl. </t>
    </r>
    <r>
      <rPr>
        <i/>
        <sz val="10"/>
        <rFont val="Times New Roman"/>
        <family val="1"/>
        <charset val="186"/>
      </rPr>
      <t>Data Over Cable Service Interface Specification</t>
    </r>
  </si>
  <si>
    <r>
      <t xml:space="preserve">Ekranuota vytos poros linija (angl. </t>
    </r>
    <r>
      <rPr>
        <i/>
        <sz val="10"/>
        <rFont val="Times New Roman"/>
        <family val="1"/>
        <charset val="186"/>
      </rPr>
      <t>Shielded Twisted Pair</t>
    </r>
    <r>
      <rPr>
        <sz val="10"/>
        <rFont val="Times New Roman"/>
        <family val="1"/>
        <charset val="186"/>
      </rPr>
      <t xml:space="preserve">), neekranuota vytos poros linija (angl. </t>
    </r>
    <r>
      <rPr>
        <i/>
        <sz val="10"/>
        <rFont val="Times New Roman"/>
        <family val="1"/>
        <charset val="186"/>
      </rPr>
      <t>Unshielded Twisted Pair</t>
    </r>
    <r>
      <rPr>
        <sz val="10"/>
        <rFont val="Times New Roman"/>
        <family val="1"/>
        <charset val="186"/>
      </rPr>
      <t>)</t>
    </r>
  </si>
  <si>
    <t>Informacija 30 punkte ir šio punkto papunkčiuose turi būti pateikta tik apie elektroninių ryšių paslaugas. 
Nurodomos pajamos, gautos už paslaugos suaktyvinimą (įvedimą, registravimą ir kitos pajamos), kaip užmokesčiai už prisijungimo laiką, informacijos srautų perdavimą, abonentiniai (mėnesiniai) užmokesčiai ir kitos už interneto prieigos paslaugų teikimą gautos pajamos.
Jei teikiami 'paslaugų paketai', tai pajamos turi būti atitinkamai paskirstytos pagal suteiktas paslaugas, žr. 14 p.</t>
  </si>
  <si>
    <t>Duomenys šiame punkte ir jo papunkčiuose turi būti pateikti tik apie elektroninių ryšių paslaugas. Duomenys apie pajamas už įrangos pardavimą, nuomą ar suteikimą kita forma, komisiniai mokesčiai už draudimo paslaugas negali būti įtraukti į šio punkto ir papunkčių  pajamas.
Pajamos už mažmeninių mobiliojo ryšio paslaugų teikimą pateikiamos atitinkamai pagal srautų kryptis bei suteiktas paslaugas. Jei teikiami 'paslaugų paketai', tai pajamos turi būti atitinkamai paskirstytos pagal suteiktas paslaugas, žr. 14 p.</t>
  </si>
  <si>
    <t>Pildo tik operatoriai, turintys tiesioginį sujungimą su tarptautiniu (užsienio šalies) interneto ryšio teikėju. 
Nurodomas atitinkamai kovo 31 d., birželio 30 d., rugsėjo 30 d. ir gruodžio 31 d. rodiklis.</t>
  </si>
  <si>
    <r>
      <t xml:space="preserve">Angl. </t>
    </r>
    <r>
      <rPr>
        <i/>
        <sz val="10"/>
        <rFont val="Times New Roman"/>
        <family val="1"/>
        <charset val="186"/>
      </rPr>
      <t>Hotspot</t>
    </r>
    <r>
      <rPr>
        <sz val="10"/>
        <rFont val="Times New Roman"/>
        <family val="1"/>
        <charset val="186"/>
      </rPr>
      <t xml:space="preserve">
Nurodomas atitinkamai kovo 31 d., birželio 30 d., rugsėjo 30 d. ir gruodžio 31 d. rodiklis.</t>
    </r>
  </si>
  <si>
    <t>Nurodoma už ataskaitinį laikotarpį.
Nurodomi savo abonentų fiksuotojo ryšio tinkle naudojant IP protokolą inicijuoti skambučiai  (skambučiai duomenų perdavimo, kabelinės televizijos tinklais).</t>
  </si>
  <si>
    <t>5G (penktosios kartos mobiliojo ryšio technologija) ir spartesnes</t>
  </si>
  <si>
    <r>
      <t xml:space="preserve">Naudojant judriojo plačiajuosčio ryšio (3G ir 3,5 G duomenų perdavimo užtikrinančias technologijas).
Angl. </t>
    </r>
    <r>
      <rPr>
        <i/>
        <sz val="10"/>
        <rFont val="Times New Roman"/>
        <family val="1"/>
        <charset val="186"/>
      </rPr>
      <t>Universal Mobile Telecommunications System</t>
    </r>
    <r>
      <rPr>
        <sz val="10"/>
        <rFont val="Times New Roman"/>
        <family val="1"/>
        <charset val="186"/>
      </rPr>
      <t xml:space="preserve">; Angl. </t>
    </r>
    <r>
      <rPr>
        <i/>
        <sz val="10"/>
        <rFont val="Times New Roman"/>
        <family val="1"/>
        <charset val="186"/>
      </rPr>
      <t>High Speed Downlink Packet Access</t>
    </r>
    <r>
      <rPr>
        <sz val="10"/>
        <rFont val="Times New Roman"/>
        <family val="1"/>
        <charset val="186"/>
      </rPr>
      <t xml:space="preserve">; Angl. </t>
    </r>
    <r>
      <rPr>
        <i/>
        <sz val="10"/>
        <rFont val="Times New Roman"/>
        <family val="1"/>
        <charset val="186"/>
      </rPr>
      <t>High Speed Uplink Packet Access</t>
    </r>
    <r>
      <rPr>
        <sz val="10"/>
        <rFont val="Times New Roman"/>
        <family val="1"/>
        <charset val="186"/>
      </rPr>
      <t>.</t>
    </r>
  </si>
  <si>
    <r>
      <t xml:space="preserve">Angl. </t>
    </r>
    <r>
      <rPr>
        <i/>
        <sz val="10"/>
        <rFont val="Times New Roman"/>
        <family val="1"/>
        <charset val="186"/>
      </rPr>
      <t>Long Term Evolution</t>
    </r>
  </si>
  <si>
    <t>Abonentų, kurie yra sudarę standartinę judriojo telefono sutartį ir bent kartą per 3 mėnesius pasinaudojo duomenų perdavimo paslauga (buvo prijungę prie interneto). Standartinė sutartis - tipinė balso paslaugų sutartis, bet suteikia galimybę prisijungti prie interneto, tačiau tam nėra sudaroma atskira sutartis
(ang. Actual usage of standard mobile subscriptions (COCOM rodiklis).
Nurodomas SIM kortelių, kurias naudojant gali būti teikiamos viešosios judriojo ryšio paslaugos atitinkamai kovo 31 d., birželio 30 d., rugsėjo 30 d. ir gruodžio 31 d. ir kurių naudotojai bent kartą per ataskaitinį laikotarpį pasinaudojo duomenų perdavimo paslaugomis, teikiamomis naudojant UMTS, UMTS HSDPA, UMTS HSUPA, LTE, 5G ar spartesnį duomenų perdavimą užtikrinančias technologijas, skaičius.</t>
  </si>
  <si>
    <t>Nurodomas abonentų, kurie buvo prisijungę prie interneto mobiliojo ryšio tinklu, išsiųstų ir priimtų duomenų kiekis.</t>
  </si>
  <si>
    <t>Pajamos, gautos iš 34 p. nurodytų abonentų.</t>
  </si>
  <si>
    <t>Pajamos, gautos iš 36 p. nurodytų abonentų.</t>
  </si>
  <si>
    <t>Pajamos, gautos už interneto prieigos paslaugas, iš užsienio šalių viešųjų mobiliojo ryšio paslaugų teikėjų už jų abonentų, atvykusių į Lietuvos Respubliką ir besinaudojančių tarptinklinio ryšio paslaugomis.</t>
  </si>
  <si>
    <t xml:space="preserve">Pajamos išskaidomos pagal srautų kryptis. Pajamos už mėnesinį planą suteiktas minutes atitinkamai įskaičiuojamos 4 p. Tais atvejais, kai parduodamos paslaugos bendrame pakete (kai nurodoma kelių paslaugų bendra kaina) su kitomis paslaugomis, reikia išskaidyti pajamas kaip nurodyta prie 14 p. </t>
  </si>
  <si>
    <t>4.1.1 p. nurodomos pajamos, gautos iš 2.1 p. nurodytų skambučių.</t>
  </si>
  <si>
    <t>4.1.1.1 p. nurodomos pajamos, gautos iš 2.1.1 p. nurodytų skambučių.</t>
  </si>
  <si>
    <t xml:space="preserve">4.1.2 p. nurodomos pajamos, gautos iš 2.2 p. nurodytų skambučių. </t>
  </si>
  <si>
    <t xml:space="preserve">Pajamos išskaidomos pagal srautų kryptis. Pajamos už mėnesinį planą suteiktas minutes atitinkamai įskaičiuojamos 5 p. Tais atvejais, kai parduodamos paslaugos bendrame pakete (kai nurodoma kelių paslaugų bendra kaina) su kitomis paslaugomis, reikia išskaidyti pajamas kaip nurodyta prie 14 p. </t>
  </si>
  <si>
    <t>5.1.1 p. nurodomos pajamos, gautos iš 3.1 p. nurodytų skambučių.</t>
  </si>
  <si>
    <t>5.1.1.1 p. nurodomos pajamos, gautos iš 3.1.1 p. nurodytų skambučių.</t>
  </si>
  <si>
    <t xml:space="preserve">5.1.2 p. nurodomos pajamos, gautos iš 3.2 p. nurodytų skambučių. </t>
  </si>
  <si>
    <t>Nurodomas SIM kortelių skaičius arba Wan, LPWAN, xWAN ir kitų technologijų galinių įrenginių skaičius.
Nurodomas atitinkamai kovo 31 d., birželio 30 d., rugsėjo 30 d. ir gruodžio 31 d. rodiklis.</t>
  </si>
  <si>
    <r>
      <t>Nurodomas galinių įrenginių, naudojamų tik M2M paslaugoms tarp įrenginių (angl. </t>
    </r>
    <r>
      <rPr>
        <i/>
        <sz val="10"/>
        <rFont val="Times New Roman"/>
        <family val="1"/>
        <charset val="186"/>
      </rPr>
      <t>Machine to Machine</t>
    </r>
    <r>
      <rPr>
        <sz val="10"/>
        <rFont val="Times New Roman"/>
        <family val="1"/>
        <charset val="186"/>
      </rPr>
      <t>) teikti, skaičius. Nurodomas SIM kortelių skaičius arba Wan, LPWAN, xWAN ir kitų technologijų galinių įrenginių skaičius.
Nurodomas atitinkamai kovo 31 d., birželio 30 d., rugsėjo 30 d. ir gruodžio 31 d. rodiklis.</t>
    </r>
  </si>
  <si>
    <t>Nurodomas atitinkamai kovo 31 d., birželio 30 d., rugsėjo 30 d. ir gruodžio 31 d. rodiklis.</t>
  </si>
  <si>
    <r>
      <t>Angl.</t>
    </r>
    <r>
      <rPr>
        <i/>
        <sz val="10"/>
        <rFont val="Times New Roman"/>
        <family val="1"/>
        <charset val="186"/>
      </rPr>
      <t xml:space="preserve"> Digital Subscriber Line</t>
    </r>
  </si>
  <si>
    <t>Vietinė linija – fizinė linija, jungianti viešojo elektroninių ryšių tinklo galinį tašką su viešojo fiksuotojo ryšio tinklo skirstomuoju stovu ar ekvivalentine priemone.
Iš dalies atsieta prieiga prie vietinės linijos – vietinės linijos gavėjui suteikiama prieiga prie ERĮ nustatyta tvarka ir sąlygomis įpareigoto ūkio subjekto vietinės linijos ar dalinės vietinės linijos, leidžiant naudoti tam tikrą šios linijos dalį, įskaitant ne balso juostos dažnių spektrą.
Visiškai atsieta prieiga prie vietinės linijos – vietinės linijos gavėjui suteikiama prieiga prie ERĮ nustatyta tvarka ir sąlygomis įpareigoto ūkio subjekto vietinės linijos ar dalinės vietinės linijos, leidžiant naudoti visus šios linijos dažnius.
Nurodomas atitinkamai kovo 31 d., birželio 30 d., rugsėjo 30 d. ir gruodžio 31 d. rodiklis.</t>
  </si>
  <si>
    <r>
      <t xml:space="preserve"> Angl. </t>
    </r>
    <r>
      <rPr>
        <i/>
        <sz val="10"/>
        <color theme="1"/>
        <rFont val="Times New Roman"/>
        <family val="1"/>
        <charset val="186"/>
      </rPr>
      <t>Dark Fiber</t>
    </r>
    <r>
      <rPr>
        <sz val="10"/>
        <color theme="1"/>
        <rFont val="Times New Roman"/>
        <family val="1"/>
        <charset val="186"/>
      </rPr>
      <t xml:space="preserve">
Nurodomas atitinkamai kovo 31 d., birželio 30 d., rugsėjo 30 d. ir gruodžio 31 d. rodiklis.</t>
    </r>
  </si>
  <si>
    <t>Pajamos už 48 p. suteiktas prieigas.</t>
  </si>
  <si>
    <t>Pajamos už 49 p. suteiktas prieigas.</t>
  </si>
  <si>
    <t>Pajamos už 50 p. suteiktas prieigas prie šviesolaidinių linijų skaidulų.</t>
  </si>
  <si>
    <t>Informaciją apie visas teikiamas mažmenines paslaugas teikia visi šių paslaugų teikėjai (įskaitant operatorius ir paslaugų teikėjus, kurie yra sudarę sutartį dėl didmeninių paslaugų gavimo (pvz. teikėjai, kurie teikia paslaugas UAB "Bitė Lietuva" tinklu). 
Paslaugų teikėjai, paslaugas teikiantys virtualiems mobiliojo ryšio operatoriams, informacijos apie šiems operatoriams teikiamas mažmenines paslaugas nenurodo.</t>
  </si>
  <si>
    <t>Nurodoma, kiek iš viso yra KTV abonentų.</t>
  </si>
  <si>
    <t>Kiek, iš visų KTV abonentų, yra skaitmeninės KTV abonentai.</t>
  </si>
  <si>
    <t>Informacija 61 punkte ir šio punkto papunkčiuose turi būti pateikta tik apie elektroninių ryšių paslaugas.
Informacija apie pajamas už įrangos pardavimą, nuomą ar suteikimą kita forma, komisiniai mokesčiai už draudimo paslaugas negali būti įtrauktos šio punkto ir papunkčių  pajamas.
Įtraukiamos pajamos, gautos tik už signalų perdavimą elektroninių ryšių tinklais ir neįtraukiamos pajamos, gautos už informacijos turinio (pavyzdžiui, transliuojamų ar retransliuojamų televizijos programų, videotekos, filmų nuomos) teikimo paslaugas.  
Jei teikiami 'paslaugų paketai', tai pajamos turi būti atitinkamai paskirstytos pagal suteiktas paslaugas, žr. 14 p.</t>
  </si>
  <si>
    <r>
      <t xml:space="preserve">Televizija, teikiama naudojant interneto protokolo technologijas (angl. </t>
    </r>
    <r>
      <rPr>
        <i/>
        <sz val="10"/>
        <rFont val="Times New Roman"/>
        <family val="1"/>
        <charset val="186"/>
      </rPr>
      <t>Internet Protocol Television</t>
    </r>
    <r>
      <rPr>
        <sz val="10"/>
        <rFont val="Times New Roman"/>
        <family val="1"/>
        <charset val="186"/>
      </rPr>
      <t>).
Transliuojamų televizijos ir (ar) atskirų programų skleidimas (jų padarymas prieinamomis) internete nėra elektroninių ryšių paslauga. Internetinės televizijos atveju paslaugų gavėjas gali žiūrėti televizijos programas, t. y. pasiekti turinį, esantį internete, naudodamasis bet kurio interneto prieigos paslaugų teikėjo teikiamomis viešosiomis elektroninių ryšių paslaugomis. Šie abonentai, neturi būti nurodomi 60.2 punkte ir jo papunkčiuose.</t>
    </r>
  </si>
  <si>
    <r>
      <t xml:space="preserve">Skaitmeninė antžeminė televizija (angl. </t>
    </r>
    <r>
      <rPr>
        <i/>
        <sz val="10"/>
        <rFont val="Times New Roman"/>
        <family val="1"/>
        <charset val="186"/>
      </rPr>
      <t>Digital Video Broadcasting Terrestrial</t>
    </r>
    <r>
      <rPr>
        <sz val="10"/>
        <rFont val="Times New Roman"/>
        <family val="1"/>
        <charset val="186"/>
      </rPr>
      <t>).</t>
    </r>
  </si>
  <si>
    <r>
      <t xml:space="preserve">Mikrobangė daugiakanalė televizija (angl. </t>
    </r>
    <r>
      <rPr>
        <i/>
        <sz val="10"/>
        <rFont val="Times New Roman"/>
        <family val="1"/>
        <charset val="186"/>
      </rPr>
      <t>Microwave Multi-Chanel Television</t>
    </r>
    <r>
      <rPr>
        <sz val="10"/>
        <rFont val="Times New Roman"/>
        <family val="1"/>
        <charset val="186"/>
      </rPr>
      <t>).</t>
    </r>
  </si>
  <si>
    <r>
      <t xml:space="preserve">Angl. </t>
    </r>
    <r>
      <rPr>
        <i/>
        <sz val="10"/>
        <rFont val="Times New Roman"/>
        <family val="1"/>
        <charset val="186"/>
      </rPr>
      <t>Double Play</t>
    </r>
    <r>
      <rPr>
        <sz val="10"/>
        <rFont val="Times New Roman"/>
        <family val="1"/>
        <charset val="186"/>
      </rPr>
      <t xml:space="preserve">
Nurodyti abonentus, kurie iš to paties paslaugų teikėjo perka dvi elektroninių ryšių paslaugas (tuo pačiu metu susitarus arba jau turėdami to paties paslaugų teikėjo paslaugą(-as) įsigyja papildomą paslaugą) palankesnėmis sąlygomis (nuolaida vienos ar kelių paslaugų kainai, nuolaida prijungimo mokesčiui, trumpesnis sutarties terminas ar kitos materialios ar nematerialios naudos abonentui ir pan.), nei pirktų paslaugas atskirai.
Nurodomas atitinkamai kovo 31 d., birželio 30 d., rugsėjo 30 d. ir gruodžio 31 d. rodiklis.</t>
    </r>
  </si>
  <si>
    <t xml:space="preserve">Pildo visi viešųjų elektroninių ryšių tinklų ir (arba) viešųjų elektroninių ryšių paslaugų teikėjai, kurie verčiasi veikla, nurodyta šios ataskaitos atskirose dalyse, ir kurie per ataskaitinį laikotarpį investavo į aktyviąją (pavyzdžiui, viešojo elektroninių ryšių tinklo plokštės, komutatoriai, maršrutizatoriai, serveriai) ir (arba) pasyviąją (pavyzdžiui, šviesolaidinis kabelis, kanalai, vamzdžiai, šuliniai, spintos, stulpai, stiebai, antenos, bokštai ir kitos atraminės konstrukcijos) viešojo elektroninių ryšių tinklo infrastruktūrą. </t>
  </si>
  <si>
    <t>Teisės naudoti radijo dažnius (kanalus) įgijimas nepriskiriamas investicijoms į viešojo mobiliojo ryšio tinklo infrastruktūrą.</t>
  </si>
  <si>
    <t>Kalbinio ryšio paslauga – viešoji elektroninių ryšių paslauga, skirta nacionaliniams arba nacionaliniams ir tarptautiniams skambučiams ryšio numeriu (numeriais), nurodytu (nurodytais) nacionaliniame ar tarptautiniame ryšio numeracijos plane, tiesiogiai arba netiesiogiai siųsti ir gauti.</t>
  </si>
  <si>
    <r>
      <t>5</t>
    </r>
    <r>
      <rPr>
        <sz val="10"/>
        <color theme="1"/>
        <rFont val="Times New Roman"/>
        <family val="1"/>
        <charset val="186"/>
      </rPr>
      <t xml:space="preserve"> Angl. </t>
    </r>
    <r>
      <rPr>
        <i/>
        <sz val="10"/>
        <color theme="1"/>
        <rFont val="Times New Roman"/>
        <family val="1"/>
        <charset val="186"/>
      </rPr>
      <t>Angl. Integrated Services Digital Network Basic Rate Access (128 Kb/s pagrindinės spartos linija, kuri yra dviejų 64 Kb/s spartos kanalų ekvivalentas), viena linija atitinka du paslaugų gavėjus.</t>
    </r>
  </si>
  <si>
    <r>
      <t>6</t>
    </r>
    <r>
      <rPr>
        <sz val="10"/>
        <color theme="1"/>
        <rFont val="Times New Roman"/>
        <family val="1"/>
        <charset val="186"/>
      </rPr>
      <t xml:space="preserve"> Angl. </t>
    </r>
    <r>
      <rPr>
        <i/>
        <sz val="10"/>
        <color theme="1"/>
        <rFont val="Times New Roman"/>
        <family val="1"/>
        <charset val="186"/>
      </rPr>
      <t>Angl. Integrated Services Digital Network Primary Rate Access (2 Mb/s pirminės spartos linija, kuri yra trisdešimties 64 Kb/s spartos kanalų ekvivalentas), viena linija atitinka trisdešimt paslaugų gavėjų.</t>
    </r>
  </si>
  <si>
    <r>
      <t>13</t>
    </r>
    <r>
      <rPr>
        <sz val="10"/>
        <color theme="1"/>
        <rFont val="Times New Roman"/>
        <family val="1"/>
        <charset val="186"/>
      </rPr>
      <t xml:space="preserve"> Abonento identifikavimo modulis (angl. </t>
    </r>
    <r>
      <rPr>
        <i/>
        <sz val="10"/>
        <color theme="1"/>
        <rFont val="Times New Roman"/>
        <family val="1"/>
        <charset val="186"/>
      </rPr>
      <t>Subscriber Identity Module</t>
    </r>
    <r>
      <rPr>
        <sz val="10"/>
        <color theme="1"/>
        <rFont val="Times New Roman"/>
        <family val="1"/>
        <charset val="186"/>
      </rPr>
      <t>)</t>
    </r>
  </si>
  <si>
    <r>
      <t>14</t>
    </r>
    <r>
      <rPr>
        <sz val="10"/>
        <color theme="1"/>
        <rFont val="Times New Roman"/>
        <family val="1"/>
        <charset val="186"/>
      </rPr>
      <t xml:space="preserve">Nurodomas skaičius SIM kortelių, kurias naudojant gali būti teikiamos viešosios mobiliojo ryšio paslaugos atitinkamai kovo 31 d., birželio 30 d., rugsėjo 30 d. ir gruodžio 31 d. ir kurių naudotojai bent kartą per ataskaitinį laikotarpį pasinaudojo teikiamomis viešosiomis mobiliojo ryšio paslaugomis (inicijavo skambutį, atsiliepė į skambutį, siuntė SMS ar MMS, gavo SMS ar MMS, naudojosi duomenų perdavimo paslaugomis, įskaitant M2M paslaugas, ar kita) ir (arba) atsiskaitė už teikiamas viešąsias mobiliojo ryšio paslaugas (nepriklausomai nuo to, ar SIM kortelės naudotojas naudojasi išankstinio mokėjimo paslaugomis, ar už paslaugas moka pagal paslaugų teikėjo pateiktas sąskaitas), ir (arba) papildė išankstinio mokėjimo sąskaitą. </t>
    </r>
  </si>
  <si>
    <r>
      <t>17</t>
    </r>
    <r>
      <rPr>
        <sz val="10"/>
        <color theme="1"/>
        <rFont val="Times New Roman"/>
        <family val="1"/>
        <charset val="186"/>
      </rPr>
      <t xml:space="preserve"> Nurodomas skaičius SIM kortelių, kurias naudojant gali būti teikiamos viešosios mobiliojo ryšio paslaugos atitinkamai kovo 31 d., birželio 30 d., rugsėjo 30 d. ir gruodžio 31 d. ir kurių naudotojai bent kartą per ataskaitinį laikotarpį pasinaudojo teikiamomis balso skambučių, SMS ir (arba) MMS paslaugoms (inicijavo skambutį, atsiliepė į skambutį, siuntė SMS ar MMS arba gavo SMS ar MMS) ir (arba) atsiskaitė už šias paslaugas (nepriklausomai nuo to, ar SIM kortelės naudotojas naudojasi išankstinio mokėjimo paslaugomis, ar už paslaugas moka pagal paslaugų teikėjo pateiktas sąskaitas), ir (arba) papildė išankstinio mokėjimo sąskaitą.</t>
    </r>
  </si>
  <si>
    <r>
      <t xml:space="preserve">25 </t>
    </r>
    <r>
      <rPr>
        <sz val="10"/>
        <color theme="1"/>
        <rFont val="Times New Roman"/>
        <family val="1"/>
        <charset val="186"/>
      </rPr>
      <t>Plačiajuosčio interneto prieigos paslauga, teikiama apjungiant xDSL ir mobiliojo ryšio technologijas.</t>
    </r>
  </si>
  <si>
    <r>
      <t>36</t>
    </r>
    <r>
      <rPr>
        <sz val="10"/>
        <color theme="1"/>
        <rFont val="Times New Roman"/>
        <family val="1"/>
        <charset val="186"/>
      </rPr>
      <t xml:space="preserve"> Penktosios kartos mobiliojo ryšio technologija</t>
    </r>
  </si>
  <si>
    <r>
      <t>37</t>
    </r>
    <r>
      <rPr>
        <sz val="10"/>
        <color theme="1"/>
        <rFont val="Times New Roman"/>
        <family val="1"/>
        <charset val="186"/>
      </rPr>
      <t xml:space="preserve"> Nurodomas SIM kortelių, kurias naudojant gali būti teikiamos viešosios mobiliojo ryšio paslaugos atitinkamai kovo 31 d., birželio 30 d., rugsėjo 30 d. ir gruodžio 31 d. ir kurių naudotojai bent kartą per ataskaitinį laikotarpį pasinaudojo duomenų perdavimo paslaugomis, teikiamomis naudojant GPRS, EDGE, UMTS, UMTS HSDPA, UMTS HSUPA, LTE, 5G ar spartesnį duomenų perdavimą užtikrinančias technologijas, skaičius. </t>
    </r>
  </si>
  <si>
    <r>
      <t>38</t>
    </r>
    <r>
      <rPr>
        <sz val="10"/>
        <color theme="1"/>
        <rFont val="Times New Roman"/>
        <family val="1"/>
        <charset val="186"/>
      </rPr>
      <t xml:space="preserve"> Nurodomas SIM kortelių, kurias naudojant gali būti teikiamos viešosios mobiliojo ryšio paslaugos atitinkamai kovo 31 d., birželio 30 d., rugsėjo 30 d. ir gruodžio 31 d. ir kurių naudotojai bent kartą per ataskaitinį laikotarpį buvo prisijungę prie interneto mobiliojo ryšio tinklu, naudodami duomenų kortas, modemus, kompiuterius ir panašiai, skaičius.</t>
    </r>
  </si>
  <si>
    <r>
      <t>39</t>
    </r>
    <r>
      <rPr>
        <sz val="10"/>
        <color theme="1"/>
        <rFont val="Times New Roman"/>
        <family val="1"/>
        <charset val="186"/>
      </rPr>
      <t>Nurodomas galinių įrenginių, naudojamų tik M2M paslaugoms tarp įrenginių (angl. Machine to Machine) teikti, skaičius. Nurodomas SIM kortelių skaičius arba Wan, LPWAN, xWAN ir kitų technologijų galinių įrenginių skaičius.</t>
    </r>
  </si>
  <si>
    <r>
      <t>40</t>
    </r>
    <r>
      <rPr>
        <sz val="10"/>
        <color theme="1"/>
        <rFont val="Times New Roman"/>
        <family val="1"/>
        <charset val="186"/>
      </rPr>
      <t xml:space="preserve"> Didmeninė vietinė linija, skirta viešosioms fiksuotojo kalbinio ryšio paslaugoms operatoriaus išankstinio pasirinkimo būdu teikti (angl. </t>
    </r>
    <r>
      <rPr>
        <i/>
        <sz val="10"/>
        <color theme="1"/>
        <rFont val="Times New Roman"/>
        <family val="1"/>
        <charset val="186"/>
      </rPr>
      <t>Wholesale Line Rental</t>
    </r>
    <r>
      <rPr>
        <sz val="10"/>
        <color theme="1"/>
        <rFont val="Times New Roman"/>
        <family val="1"/>
        <charset val="186"/>
      </rPr>
      <t>).</t>
    </r>
  </si>
  <si>
    <r>
      <t xml:space="preserve">51 </t>
    </r>
    <r>
      <rPr>
        <sz val="10"/>
        <color theme="1"/>
        <rFont val="Times New Roman"/>
        <family val="1"/>
        <charset val="186"/>
      </rPr>
      <t>Pildo visi viešųjų elektroninių ryšių tinklų ir (arba) viešųjų elektroninių ryšių paslaugų teikėjai, kurie verčiasi veikla, nurodyta šios ataskaitos atskirose dalyse, ir kurie per ataskaitinį laikotarpį investavo į aktyviąją (pavyzdžiui, viešojo elektroninių ryšių tinklo plokštės, komutatoriai, maršrutizatoriai, serveriai) ir (arba) pasyviąją (pavyzdžiui, šviesolaidinis kabelis, kanalai, vamzdžiai, šuliniai, spintos, stulpai, stiebai, antenos, bokštai ir kitos atraminės konstrukcijos) viešojo elektroninių ryšių tinklo infrastruktūrą.</t>
    </r>
  </si>
  <si>
    <r>
      <t xml:space="preserve">52 </t>
    </r>
    <r>
      <rPr>
        <sz val="10"/>
        <color theme="1"/>
        <rFont val="Times New Roman"/>
        <family val="1"/>
        <charset val="186"/>
      </rPr>
      <t xml:space="preserve">Teisės naudoti radijo dažnius (kanalus) įgijimas nepriskiriamas investicijoms į viešojo mobiliojo ryšio tinklo infrastruktūrą.
 </t>
    </r>
  </si>
  <si>
    <t>El. pašto adresas</t>
  </si>
  <si>
    <t>vardas, pavardė</t>
  </si>
  <si>
    <r>
      <t>Viešųjų fiksuotojo kalbinio ryšio paslaugų gavėjų skaičius</t>
    </r>
    <r>
      <rPr>
        <b/>
        <vertAlign val="superscript"/>
        <sz val="10"/>
        <rFont val="Times New Roman"/>
        <family val="1"/>
        <charset val="186"/>
      </rPr>
      <t>1, 2</t>
    </r>
    <r>
      <rPr>
        <b/>
        <sz val="10"/>
        <rFont val="Times New Roman"/>
        <family val="1"/>
        <charset val="186"/>
      </rPr>
      <t xml:space="preserve">, </t>
    </r>
    <r>
      <rPr>
        <sz val="10"/>
        <rFont val="Times New Roman"/>
        <family val="1"/>
        <charset val="186"/>
      </rPr>
      <t>iš viso, vnt.</t>
    </r>
  </si>
  <si>
    <r>
      <t>Galinių įrenginių, kurie naudojami tik M2M paslaugoms teikti, skaičius</t>
    </r>
    <r>
      <rPr>
        <b/>
        <vertAlign val="superscript"/>
        <sz val="10"/>
        <rFont val="Times New Roman"/>
        <family val="1"/>
        <charset val="186"/>
      </rPr>
      <t>1</t>
    </r>
    <r>
      <rPr>
        <sz val="10"/>
        <rFont val="Times New Roman"/>
        <family val="1"/>
        <charset val="186"/>
      </rPr>
      <t xml:space="preserve"> </t>
    </r>
    <r>
      <rPr>
        <b/>
        <sz val="10"/>
        <rFont val="Times New Roman"/>
        <family val="1"/>
        <charset val="186"/>
      </rPr>
      <t>(jei naudojamasi viešuoju mobiliojo ryšio tinklu, pateikiamas SIM kortelių skaičius),</t>
    </r>
    <r>
      <rPr>
        <sz val="10"/>
        <rFont val="Times New Roman"/>
        <family val="1"/>
        <charset val="186"/>
      </rPr>
      <t xml:space="preserve"> iš viso, vnt.</t>
    </r>
  </si>
  <si>
    <t>VII. Didmeninės ir mažmeninės prieigos prie fizinės infrastruktūros paslaugos</t>
  </si>
  <si>
    <r>
      <t>XI. Investicijos į viešojo elektroninių ryšių tinklo infrastruktūrą</t>
    </r>
    <r>
      <rPr>
        <b/>
        <vertAlign val="superscript"/>
        <sz val="10"/>
        <color theme="1"/>
        <rFont val="Times New Roman"/>
        <family val="1"/>
        <charset val="186"/>
      </rPr>
      <t>51</t>
    </r>
    <r>
      <rPr>
        <b/>
        <sz val="10"/>
        <color theme="1"/>
        <rFont val="Times New Roman"/>
        <family val="1"/>
        <charset val="186"/>
      </rPr>
      <t xml:space="preserve"> </t>
    </r>
  </si>
  <si>
    <t>Nurodomas atitinkamai kovo 31 d., birželio 30 d., rugsėjo 30 d. ir gruodžio 31 d. rodiklis.
Skaičiuojant linijų (prijungimų) skaičių (nurodomas prijungtų paslaugų gavėjų skaičius).
Kalbinio ryšio paslauga – viešoji elektroninių ryšių paslauga, skirta nacionaliniams ir/arba tarptautiniams skambučiams ryšio numeriu (numeriais), nurodytu (nurodytais) nacionaliniame ar tarptautiniame ryšio numeracijos plane, tiesiogiai arba netiesiogiai siųsti ir gauti.</t>
  </si>
  <si>
    <t>Visiškai atsieta prieiga prie vietinės linijos – vietinės linijos gavėjui suteikiama prieiga prie ERĮ nustatyta tvarka ir sąlygomis įpareigoto operatoriaus vietinės linijos ar dalinės vietinės linijos, suteikiant teisę naudoti visus fizinės linijos dažnius.
Iš dalies atsieta prieiga prie vietinės linijos – vietinės linijos gavėjui suteikiama prieiga prie ERĮ nustatyta tvarka ir sąlygomis įpareigoto operatoriaus vietinės linijos ar dalinės vietinės linijos, leidžiant naudoti tam tikrą šios linijos dalį, įskaitant ne balso juostos dažnių spektrą.</t>
  </si>
  <si>
    <r>
      <t xml:space="preserve">Trumpoji žinutė (angl. </t>
    </r>
    <r>
      <rPr>
        <i/>
        <sz val="10"/>
        <rFont val="Times New Roman"/>
        <family val="1"/>
        <charset val="186"/>
      </rPr>
      <t>Short Message Service</t>
    </r>
    <r>
      <rPr>
        <sz val="10"/>
        <rFont val="Times New Roman"/>
        <family val="1"/>
        <charset val="186"/>
      </rPr>
      <t>)
Pildo tik operatoriai, sudarę tinklų sujungimo sutartį. Virtualūs mobiliojo ryšio operatoriai čia informacijos nepateikia.</t>
    </r>
  </si>
  <si>
    <t>Duomenys apie kitas (nenurodytas aukščiau šiame skyriuje esančiuose punktuose) pajamas, gautas už viešojo fiksuoto ryšio tinklo ir (arba) viešųjų fiksuotojo kalbinio ryšio paslaugų teikimą kitiems paslaugų teikėjams, pvz. pajamos už parduotas didmenines minutes, linijų nuomą ir pan.</t>
  </si>
  <si>
    <t>Duomenys apie kitas (nenurodytas aukščiau šiame skyriuje esančiuose punktuose) pajamas, gautas už viešojo mobiliojo ryšio tinklo ir (arba) viešųjų mobiliojo kalbinio ryšio paslaugų teikimą kitiems paslaugų teikėjams (išskyrus skambučių užbaigimą), pvz. pajamos už parduodamas didmenines minutes ir pan.</t>
  </si>
  <si>
    <t>Nurodomas abonentų (ne jų gaunamų paslaugų kiekis) gaunančių  mažmenines duomenų perdavimo paslaugas (skirtųjų linijų, VPN, L2 ir kt.) skaičius, išskyrus abonentus, gaunančius M2M paslaugas.1 skirtoji linija laikoma 1 abonentu.
Nurodomas atitinkamai kovo 31 d., birželio 30 d., rugsėjo 30 d. ir gruodžio 31 d. rodiklis.</t>
  </si>
  <si>
    <t>Prie šio punkto nurodomos pajamos, gautos už kitų didmeninių duomenų perdavimo paslaugų teikimą, pvz. didmeninių skirtųjų linijų ir pan.</t>
  </si>
  <si>
    <r>
      <t xml:space="preserve">Angl. </t>
    </r>
    <r>
      <rPr>
        <i/>
        <sz val="10"/>
        <rFont val="Times New Roman"/>
        <family val="1"/>
        <charset val="186"/>
      </rPr>
      <t>Triple Play</t>
    </r>
    <r>
      <rPr>
        <sz val="10"/>
        <rFont val="Times New Roman"/>
        <family val="1"/>
        <charset val="186"/>
      </rPr>
      <t xml:space="preserve">
Nurodyti abonentus, kurie iš to paties paslaugų teikėjo perka tris elektroninių ryšių paslaugas (tuo pačiu metu susitarus arba jau turėdami to paties paslaugų teikėjo paslaugą(-as) įsigyja papildomą paslaugą(-as)) palankesnėmis sąlygomis (nuolaida vienos ar kelių paslaugų kainai, nuolaida prijungimo mokesčiui, trumpesnis sutarties terminas ar kitos materialios ar nematerialios naudos abonentui ir pan.), nei pirktų paslaugas atskirai.
Nurodomas atitinkamai kovo 31 d., birželio 30 d., rugsėjo 30 d. ir gruodžio 31 d. rodiklis.</t>
    </r>
  </si>
  <si>
    <r>
      <t xml:space="preserve">Angl. </t>
    </r>
    <r>
      <rPr>
        <i/>
        <sz val="10"/>
        <rFont val="Times New Roman"/>
        <family val="1"/>
        <charset val="186"/>
      </rPr>
      <t>Quadruple Play</t>
    </r>
    <r>
      <rPr>
        <sz val="10"/>
        <rFont val="Times New Roman"/>
        <family val="1"/>
        <charset val="186"/>
      </rPr>
      <t xml:space="preserve">
Nurodyti abonentus, kurie iš to paties paslaugų teikėjo perka keturias elektroninių ryšių paslaugas (tuo pačiu metu susitarus arba jau turėdami to paties paslaugų teikėjo paslaugą(-as) įsigyja papildomą paslaugą(-as)) palankesnėmis sąlygomis (nuolaida vienos ar kelių paslaugų kainai, nuolaida prijungimo mokesčiui, trumpesnis sutarties terminas ar kitos materialios ar nematerialios naudos abonentui ir pan.), nei pirktų paslaugas atskirai.
Nurodomas atitinkamai kovo 31 d., birželio 30 d., rugsėjo 30 d. ir gruodžio 31 d. rodiklis.</t>
    </r>
  </si>
  <si>
    <r>
      <t xml:space="preserve">Pateikiami duomenys apie pajamas už IPTV paslaugos teikimą, įskaitant pajamas  už kartu su šia paslaugas teikiamas ir nuo jos neatsiejamas papildomas paslaugas (pvz. televizijos atskitų programų įrašymas ir vėlesnis žiūrėjimas (angl. </t>
    </r>
    <r>
      <rPr>
        <i/>
        <sz val="10"/>
        <rFont val="Times New Roman"/>
        <family val="1"/>
        <charset val="186"/>
      </rPr>
      <t>time shifting</t>
    </r>
    <r>
      <rPr>
        <sz val="10"/>
        <rFont val="Times New Roman"/>
        <family val="1"/>
        <charset val="186"/>
      </rPr>
      <t xml:space="preserve">), televizijos programų "atsukimas", atidėtas žiūrėjimas (angl. </t>
    </r>
    <r>
      <rPr>
        <i/>
        <sz val="10"/>
        <rFont val="Times New Roman"/>
        <family val="1"/>
        <charset val="186"/>
      </rPr>
      <t>catch-up</t>
    </r>
    <r>
      <rPr>
        <sz val="10"/>
        <rFont val="Times New Roman"/>
        <family val="1"/>
        <charset val="186"/>
      </rPr>
      <t xml:space="preserve">), žiūrėjimas "pagal pareikalavimą" (angl. </t>
    </r>
    <r>
      <rPr>
        <i/>
        <sz val="10"/>
        <rFont val="Times New Roman"/>
        <family val="1"/>
        <charset val="186"/>
      </rPr>
      <t>on demand</t>
    </r>
    <r>
      <rPr>
        <sz val="10"/>
        <rFont val="Times New Roman"/>
        <family val="1"/>
        <charset val="186"/>
      </rPr>
      <t xml:space="preserve">). </t>
    </r>
  </si>
  <si>
    <r>
      <t xml:space="preserve">Didmeninė vietinė linija, skirta viešosioms fiksuotojo kalbinio ryšio paslaugoms operatoriaus išankstinio pasirinkimo būdu teikti (angl. </t>
    </r>
    <r>
      <rPr>
        <i/>
        <sz val="10"/>
        <rFont val="Times New Roman"/>
        <family val="1"/>
        <charset val="186"/>
      </rPr>
      <t>Wholesale Line Rental</t>
    </r>
    <r>
      <rPr>
        <sz val="10"/>
        <rFont val="Times New Roman"/>
        <family val="1"/>
        <charset val="186"/>
      </rPr>
      <t>).
Nurodomas atitinkamai kovo 31 d., birželio 30 d., rugsėjo 30 d. ir gruodžio 31 d. rodiklis.</t>
    </r>
  </si>
  <si>
    <r>
      <t xml:space="preserve">Abonento identifikavimo modulis (angl. </t>
    </r>
    <r>
      <rPr>
        <i/>
        <sz val="10"/>
        <rFont val="Times New Roman"/>
        <family val="1"/>
        <charset val="186"/>
      </rPr>
      <t>Subscriber Identity Module</t>
    </r>
    <r>
      <rPr>
        <sz val="10"/>
        <rFont val="Times New Roman"/>
        <family val="1"/>
        <charset val="186"/>
      </rPr>
      <t xml:space="preserve">). Nurodomas skaičius SIM kortelių, kurias naudojant gali būti teikiamos viešosios mobiliojo ryšio paslaugos atitinkamai kovo 31 d., birželio 30 d., rugsėjo 30 d. ir gruodžio 31 d. ir kurių naudotojai bent kartą per ataskaitinį laikotarpį pasinaudojo teikiamomis viešosiomis mobiliojo ryšio paslaugomis (inicijavo skambutį, atsiliepė į skambutį, siuntė SMS ar MMS, gavo SMS ar MMS, naudojosi duomenų perdavimo paslaugomis, įskaitant M2M paslaugas, ar kita) ir (arba) atsiskaitė už teikiamas viešąsias mobiliojo ryšio paslaugas (nepriklausomai nuo to, ar SIM kortelės naudotojas naudojasi išankstinio mokėjimo paslaugomis, ar už paslaugas moka pagal paslaugų teikėjo pateiktas sąskaitas), ir (arba) papildė išankstinio mokėjimo sąskaitą.
</t>
    </r>
  </si>
  <si>
    <r>
      <t xml:space="preserve">Abonento identifikavimo kortelė (angl. </t>
    </r>
    <r>
      <rPr>
        <i/>
        <sz val="10"/>
        <rFont val="Times New Roman"/>
        <family val="1"/>
        <charset val="186"/>
      </rPr>
      <t>Subscriber Identity Module</t>
    </r>
    <r>
      <rPr>
        <sz val="10"/>
        <rFont val="Times New Roman"/>
        <family val="1"/>
        <charset val="186"/>
      </rPr>
      <t>).
Paslaugų teikėjai, kurie tik perparduoda kitų paslaugų teikėjų paslaugas nurodo bendrą perparduotų SIM kortelių skaičių ir išskaido pajamas 14.4 p.</t>
    </r>
  </si>
  <si>
    <r>
      <t xml:space="preserve">Nurodomas skaičius SIM kortelių, kurias naudojant gali būti teikiamos viešosios mobiliojo ryšio paslaugos atitinkamai kovo 31 d., birželio 30 d., rugsėjo 30 d. ir gruodžio 31 d. ir kurių naudotojai bent kartą per ataskaitinį laikotarpį pasinaudojo teikiamomis balso skambučių, SMS ir (arba) MMS paslaugoms (inicijavo skambutį, atsiliepė į skambutį, siuntė SMS ar MMS arba gavo SMS ar MMS) ir (arba) atsiskaitė už šias paslaugas (nepriklausomai nuo to, ar SIM kortelės naudotojas naudojasi išankstinio mokėjimo paslaugomis, ar už paslaugas moka pagal paslaugų teikėjo pateiktas sąskaitas), ir (arba) papildė išankstinio mokėjimo sąskaitą.
 Trumpoji žinutė (angl. </t>
    </r>
    <r>
      <rPr>
        <i/>
        <sz val="10"/>
        <rFont val="Times New Roman"/>
        <family val="1"/>
        <charset val="186"/>
      </rPr>
      <t>Short Message Service</t>
    </r>
    <r>
      <rPr>
        <sz val="10"/>
        <rFont val="Times New Roman"/>
        <family val="1"/>
        <charset val="186"/>
      </rPr>
      <t xml:space="preserve">)
 Vaizdo žinutė (angl. </t>
    </r>
    <r>
      <rPr>
        <i/>
        <sz val="10"/>
        <rFont val="Times New Roman"/>
        <family val="1"/>
        <charset val="186"/>
      </rPr>
      <t>Multimedia Messaging Service</t>
    </r>
    <r>
      <rPr>
        <sz val="10"/>
        <rFont val="Times New Roman"/>
        <family val="1"/>
        <charset val="186"/>
      </rPr>
      <t>)</t>
    </r>
  </si>
  <si>
    <r>
      <t xml:space="preserve">Kai šviesolaidinė linija atvesta iki pastato (angl. </t>
    </r>
    <r>
      <rPr>
        <i/>
        <sz val="10"/>
        <rFont val="Times New Roman"/>
        <family val="1"/>
        <charset val="186"/>
      </rPr>
      <t>Fiber to the Building</t>
    </r>
    <r>
      <rPr>
        <sz val="10"/>
        <rFont val="Times New Roman"/>
        <family val="1"/>
        <charset val="186"/>
      </rPr>
      <t>).</t>
    </r>
  </si>
  <si>
    <r>
      <t xml:space="preserve">Kai šviesolaidinė linija atvesta iki galutinio paslaugų gavėjo patalpos (angl. </t>
    </r>
    <r>
      <rPr>
        <i/>
        <sz val="10"/>
        <rFont val="Times New Roman"/>
        <family val="1"/>
        <charset val="186"/>
      </rPr>
      <t>Fiber to the Home</t>
    </r>
    <r>
      <rPr>
        <sz val="10"/>
        <rFont val="Times New Roman"/>
        <family val="1"/>
        <charset val="186"/>
      </rPr>
      <t>)</t>
    </r>
  </si>
  <si>
    <r>
      <t>Viešųjų belaidžio interneto zonų skaičius</t>
    </r>
    <r>
      <rPr>
        <b/>
        <vertAlign val="superscript"/>
        <sz val="10"/>
        <color theme="1"/>
        <rFont val="Times New Roman"/>
        <family val="1"/>
        <charset val="186"/>
      </rPr>
      <t>1,29</t>
    </r>
    <r>
      <rPr>
        <b/>
        <sz val="10"/>
        <color theme="1"/>
        <rFont val="Times New Roman"/>
        <family val="1"/>
        <charset val="186"/>
      </rPr>
      <t>, vnt.</t>
    </r>
  </si>
  <si>
    <r>
      <t xml:space="preserve">Nurodomas SIM kortelių, kurias naudojant gali būti teikiamos viešosios mobiliojo ryšio paslaugos atitinkamai kovo 31 d., birželio 30 d., rugsėjo 30 d. ir gruodžio 31 d. ir kurių naudotojai bent kartą per ataskaitinį laikotarpį pasinaudojo duomenų perdavimo paslaugomis, teikiamomis naudojant GPRS, EDGE, UMTS, UMTS HSDPA, UMTS HSUPA, LTE, 5G ar spartesnį duomenų perdavimą užtikrinančias technologijas, skaičius.
P.S. į šį punktą patenka ir GPRS (angl. </t>
    </r>
    <r>
      <rPr>
        <i/>
        <sz val="10"/>
        <rFont val="Times New Roman"/>
        <family val="1"/>
        <charset val="186"/>
      </rPr>
      <t>General Packet Radio Services</t>
    </r>
    <r>
      <rPr>
        <sz val="10"/>
        <rFont val="Times New Roman"/>
        <family val="1"/>
        <charset val="186"/>
      </rPr>
      <t xml:space="preserve">), EDGE (angl. </t>
    </r>
    <r>
      <rPr>
        <i/>
        <sz val="10"/>
        <rFont val="Times New Roman"/>
        <family val="1"/>
        <charset val="186"/>
      </rPr>
      <t>Enhanced Data Rates for GSM Evolution</t>
    </r>
    <r>
      <rPr>
        <sz val="10"/>
        <rFont val="Times New Roman"/>
        <family val="1"/>
        <charset val="186"/>
      </rPr>
      <t>), tai 34 ≥ 34.1+34.2+34.3 (abonentai šiuose punktuose neturi dubliuotis, jei pasinaudoja keliomis technologijomis, tai skaičiuojama prie spartesnės);
bei 34  ≥ 34.1+34.2+34.3 = 35+36+37 (abonentai šiuose punktuose neturi dubliuoti, kiekviena abonentas priskiriamas tik vienam punktui).</t>
    </r>
  </si>
  <si>
    <r>
      <t xml:space="preserve"> Nurodomas SIM kortelių, kurias naudojant gali būti teikiamos viešosios mobiliojo ryšio paslaugos atitinkamai kovo 31 d., birželio 30 d., rugsėjo 30 d. ir gruodžio 31 d. ir kurių naudotojai bent kartą per ataskaitinį laikotarpį buvo prisijungę prie interneto mobiliojo ryšio tinklu, naudodami duomenų kortas, modemus, kompiuterius ir panašiai, skaičius. Abonentai, prisijungiantys prie interneto, naudojant telefoną, neįskaičiuojami; paslaugų paketai neįskaičiuojami (angl. </t>
    </r>
    <r>
      <rPr>
        <i/>
        <sz val="10"/>
        <rFont val="Times New Roman"/>
        <family val="1"/>
        <charset val="186"/>
      </rPr>
      <t>Dedicated data subscriptions for stand-alone services</t>
    </r>
    <r>
      <rPr>
        <sz val="10"/>
        <rFont val="Times New Roman"/>
        <family val="1"/>
        <charset val="186"/>
      </rPr>
      <t xml:space="preserve"> (COCOM rodiklis).
M2M abonentai neįskaičiuojami (jie pateikiami 44 punkte).</t>
    </r>
  </si>
  <si>
    <r>
      <t xml:space="preserve">Nurodomas SIM kortelių, kurias naudojant gali būti teikiamos viešosios mobiliojo ryšio paslaugos atitinkamai kovo 31 d., birželio 30 d., rugsėjo 30 d. ir gruodžio 31 d. ir kurių naudotojai bent kartą per ataskaitinį laikotarpį pasinaudojo duomenų perdavimo paslaugomis, teikiamomis naudojant UMTS, UMTS HSDPA, UMTS HSUPA, LTE, 5G ar spartesnį duomenų perdavimą užtikrinančias technologijas, skaičius. 
Abonentų, kurie naudojosi interneto prieigos paslaugomis, kai tam šalia mobiliojo kalbinio ryšio sutarties sudaroma atskira sutartis interneto prieigos paslaugoms. Abonentai, prisijungę prie interneto, naudojant kompiuterį, neįskaitomi. Paslaugų paketai įskaičiuojami, jei duomenų perdavimo paslauga buvo pasinaudota bent kartą per 3 mėnesius (angl. </t>
    </r>
    <r>
      <rPr>
        <i/>
        <sz val="10"/>
        <rFont val="Times New Roman"/>
        <family val="1"/>
        <charset val="186"/>
      </rPr>
      <t>Dedicated data subscriptions for add-on data package to a voice service requiring an additional subscription</t>
    </r>
    <r>
      <rPr>
        <sz val="10"/>
        <rFont val="Times New Roman"/>
        <family val="1"/>
        <charset val="186"/>
      </rPr>
      <t xml:space="preserve"> (COCOM rodiklis).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</si>
</sst>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color theme="1"/>
      <name val="Times New Roman"/>
      <family val="1"/>
      <charset val="186"/>
    </font>
    <font>
      <sz val="10"/>
      <name val="Times New Roman"/>
      <family val="1"/>
      <charset val="186"/>
    </font>
    <font>
      <sz val="10"/>
      <name val="Times New Roman"/>
      <family val="1"/>
    </font>
    <font>
      <u/>
      <sz val="11"/>
      <color theme="10"/>
      <name val="Calibri"/>
      <family val="2"/>
      <charset val="186"/>
      <scheme val="minor"/>
    </font>
    <font>
      <vertAlign val="superscript"/>
      <sz val="10"/>
      <name val="Times New Roman"/>
      <family val="1"/>
      <charset val="186"/>
    </font>
    <font>
      <b/>
      <sz val="10"/>
      <name val="Times New Roman"/>
      <family val="1"/>
      <charset val="186"/>
    </font>
    <font>
      <vertAlign val="superscript"/>
      <sz val="10"/>
      <color theme="1"/>
      <name val="Times New Roman"/>
      <family val="1"/>
      <charset val="186"/>
    </font>
    <font>
      <b/>
      <sz val="10"/>
      <color theme="1"/>
      <name val="Times New Roman"/>
      <family val="1"/>
      <charset val="186"/>
    </font>
    <font>
      <b/>
      <vertAlign val="superscript"/>
      <sz val="10"/>
      <color theme="1"/>
      <name val="Times New Roman"/>
      <family val="1"/>
      <charset val="186"/>
    </font>
    <font>
      <b/>
      <vertAlign val="superscript"/>
      <sz val="10"/>
      <name val="Times New Roman"/>
      <family val="1"/>
      <charset val="186"/>
    </font>
    <font>
      <i/>
      <sz val="10"/>
      <color theme="1"/>
      <name val="Times New Roman"/>
      <family val="1"/>
      <charset val="186"/>
    </font>
    <font>
      <b/>
      <sz val="12"/>
      <color theme="1"/>
      <name val="Times New Roman"/>
      <family val="1"/>
      <charset val="186"/>
    </font>
    <font>
      <sz val="12"/>
      <color theme="1"/>
      <name val="Times New Roman"/>
      <family val="1"/>
      <charset val="186"/>
    </font>
    <font>
      <b/>
      <sz val="10"/>
      <color rgb="FF000000"/>
      <name val="Times New Roman"/>
      <family val="1"/>
      <charset val="186"/>
    </font>
    <font>
      <b/>
      <vertAlign val="superscript"/>
      <sz val="10"/>
      <color rgb="FF000000"/>
      <name val="Times New Roman"/>
      <family val="1"/>
      <charset val="186"/>
    </font>
    <font>
      <sz val="10"/>
      <color rgb="FF000000"/>
      <name val="Times New Roman"/>
      <family val="1"/>
      <charset val="186"/>
    </font>
    <font>
      <sz val="12"/>
      <name val="Times New Roman"/>
      <family val="1"/>
    </font>
    <font>
      <sz val="12"/>
      <name val="Times New Roman"/>
      <family val="1"/>
      <charset val="186"/>
    </font>
    <font>
      <b/>
      <sz val="12"/>
      <name val="Times New Roman"/>
      <family val="1"/>
    </font>
    <font>
      <b/>
      <sz val="10"/>
      <name val="Times New Roman"/>
      <family val="1"/>
    </font>
    <font>
      <sz val="11"/>
      <name val="Calibri"/>
      <family val="2"/>
      <charset val="186"/>
      <scheme val="minor"/>
    </font>
    <font>
      <u/>
      <sz val="10"/>
      <color indexed="12"/>
      <name val="Times New Roman"/>
      <family val="1"/>
      <charset val="186"/>
    </font>
    <font>
      <u/>
      <sz val="10"/>
      <name val="Times New Roman"/>
      <family val="1"/>
      <charset val="186"/>
    </font>
    <font>
      <i/>
      <sz val="10"/>
      <name val="Times New Roman"/>
      <family val="1"/>
      <charset val="186"/>
    </font>
    <font>
      <i/>
      <vertAlign val="superscript"/>
      <sz val="10"/>
      <color theme="1"/>
      <name val="Times New Roman"/>
      <family val="1"/>
      <charset val="186"/>
    </font>
    <font>
      <b/>
      <i/>
      <sz val="10"/>
      <color theme="1"/>
      <name val="Times New Roman"/>
      <family val="1"/>
      <charset val="186"/>
    </font>
    <font>
      <b/>
      <i/>
      <vertAlign val="superscript"/>
      <sz val="10"/>
      <color theme="1"/>
      <name val="Times New Roman"/>
      <family val="1"/>
      <charset val="186"/>
    </font>
    <font>
      <i/>
      <vertAlign val="superscript"/>
      <sz val="10"/>
      <name val="Times New Roman"/>
      <family val="1"/>
      <charset val="186"/>
    </font>
    <font>
      <sz val="11"/>
      <color theme="1"/>
      <name val="Times New Roman"/>
      <family val="1"/>
      <charset val="186"/>
    </font>
  </fonts>
  <fills count="6">
    <fill>
      <patternFill patternType="none"/>
    </fill>
    <fill>
      <patternFill patternType="gray125"/>
    </fill>
    <fill>
      <patternFill patternType="solid">
        <fgColor theme="0" tint="-0.14999847407452621"/>
        <bgColor indexed="64"/>
      </patternFill>
    </fill>
    <fill>
      <patternFill patternType="solid">
        <fgColor rgb="FFFDE2CB"/>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7" fillId="0" borderId="0" applyNumberFormat="0" applyFill="0" applyBorder="0" applyAlignment="0" applyProtection="0"/>
    <xf numFmtId="0" fontId="25" fillId="0" borderId="0" applyNumberFormat="0" applyFill="0" applyBorder="0" applyAlignment="0" applyProtection="0">
      <alignment vertical="top"/>
      <protection locked="0"/>
    </xf>
    <xf numFmtId="0" fontId="1" fillId="0" borderId="0"/>
    <xf numFmtId="0" fontId="1" fillId="0" borderId="0"/>
  </cellStyleXfs>
  <cellXfs count="243">
    <xf numFmtId="0" fontId="0" fillId="0" borderId="0" xfId="0"/>
    <xf numFmtId="0" fontId="9" fillId="0" borderId="4" xfId="1" applyFont="1" applyBorder="1" applyAlignment="1" applyProtection="1">
      <alignment vertical="top" wrapText="1"/>
    </xf>
    <xf numFmtId="0" fontId="9" fillId="0" borderId="6" xfId="1" applyFont="1" applyBorder="1" applyAlignment="1" applyProtection="1">
      <alignment vertical="top" wrapText="1"/>
    </xf>
    <xf numFmtId="0" fontId="9" fillId="5" borderId="4" xfId="2" applyFont="1" applyFill="1" applyBorder="1" applyAlignment="1" applyProtection="1">
      <alignment horizontal="justify" vertical="center" wrapText="1"/>
    </xf>
    <xf numFmtId="0" fontId="5" fillId="0" borderId="4" xfId="2" quotePrefix="1" applyFont="1" applyBorder="1" applyAlignment="1" applyProtection="1">
      <alignment horizontal="justify" vertical="center" wrapText="1"/>
    </xf>
    <xf numFmtId="0" fontId="5" fillId="5" borderId="4" xfId="2" applyFont="1" applyFill="1" applyBorder="1" applyAlignment="1" applyProtection="1">
      <alignment horizontal="justify" vertical="center" wrapText="1"/>
    </xf>
    <xf numFmtId="0" fontId="27" fillId="0" borderId="4" xfId="2" quotePrefix="1" applyFont="1" applyFill="1" applyBorder="1" applyAlignment="1" applyProtection="1">
      <alignment horizontal="justify" vertical="center" wrapText="1"/>
    </xf>
    <xf numFmtId="0" fontId="8" fillId="0" borderId="4" xfId="1" applyFont="1" applyBorder="1" applyAlignment="1" applyProtection="1">
      <alignment vertical="top" wrapText="1"/>
    </xf>
    <xf numFmtId="0" fontId="5" fillId="0" borderId="4" xfId="1" applyFont="1" applyBorder="1" applyAlignment="1" applyProtection="1">
      <alignment vertical="top" wrapText="1"/>
    </xf>
    <xf numFmtId="0" fontId="5" fillId="0" borderId="6" xfId="1" applyFont="1" applyBorder="1" applyAlignment="1" applyProtection="1">
      <alignment vertical="top" wrapText="1"/>
    </xf>
    <xf numFmtId="0" fontId="5" fillId="0" borderId="2" xfId="1" applyFont="1" applyBorder="1" applyAlignment="1" applyProtection="1">
      <alignment vertical="top" wrapText="1"/>
    </xf>
    <xf numFmtId="0" fontId="6" fillId="0" borderId="0" xfId="4" applyFont="1" applyAlignment="1">
      <alignment vertical="top"/>
    </xf>
    <xf numFmtId="49" fontId="6" fillId="0" borderId="0" xfId="4" applyNumberFormat="1" applyFont="1" applyAlignment="1">
      <alignment vertical="top"/>
    </xf>
    <xf numFmtId="0" fontId="5" fillId="0" borderId="0" xfId="4" applyFont="1" applyAlignment="1">
      <alignment vertical="top"/>
    </xf>
    <xf numFmtId="0" fontId="1" fillId="0" borderId="0" xfId="4" applyProtection="1">
      <protection locked="0"/>
    </xf>
    <xf numFmtId="0" fontId="1" fillId="0" borderId="0" xfId="4"/>
    <xf numFmtId="49" fontId="6" fillId="0" borderId="4" xfId="4" applyNumberFormat="1" applyFont="1" applyBorder="1" applyAlignment="1">
      <alignment vertical="top"/>
    </xf>
    <xf numFmtId="0" fontId="6" fillId="0" borderId="0" xfId="4" applyFont="1" applyAlignment="1">
      <alignment vertical="top" wrapText="1"/>
    </xf>
    <xf numFmtId="49" fontId="6" fillId="0" borderId="4" xfId="4" applyNumberFormat="1" applyFont="1" applyBorder="1" applyAlignment="1">
      <alignment vertical="top" wrapText="1"/>
    </xf>
    <xf numFmtId="0" fontId="1" fillId="0" borderId="0" xfId="4" applyAlignment="1">
      <alignment vertical="top"/>
    </xf>
    <xf numFmtId="49" fontId="1" fillId="0" borderId="0" xfId="4" applyNumberFormat="1" applyAlignment="1">
      <alignment vertical="top"/>
    </xf>
    <xf numFmtId="0" fontId="21" fillId="0" borderId="0" xfId="4" applyFont="1" applyAlignment="1">
      <alignment horizontal="left" vertical="top"/>
    </xf>
    <xf numFmtId="0" fontId="20" fillId="0" borderId="0" xfId="4" applyFont="1" applyAlignment="1" applyProtection="1">
      <alignment vertical="top" wrapText="1"/>
      <protection locked="0"/>
    </xf>
    <xf numFmtId="0" fontId="21" fillId="0" borderId="0" xfId="4" applyFont="1" applyAlignment="1">
      <alignment vertical="top" wrapText="1"/>
    </xf>
    <xf numFmtId="0" fontId="23" fillId="0" borderId="0" xfId="4" applyFont="1" applyAlignment="1">
      <alignment horizontal="center" vertical="top"/>
    </xf>
    <xf numFmtId="0" fontId="1" fillId="0" borderId="0" xfId="4" applyAlignment="1" applyProtection="1">
      <alignment horizontal="center"/>
      <protection locked="0"/>
    </xf>
    <xf numFmtId="0" fontId="21" fillId="0" borderId="0" xfId="4" applyFont="1" applyAlignment="1">
      <alignment vertical="top"/>
    </xf>
    <xf numFmtId="0" fontId="22" fillId="0" borderId="0" xfId="4" applyFont="1" applyAlignment="1">
      <alignment vertical="top"/>
    </xf>
    <xf numFmtId="49" fontId="22" fillId="0" borderId="0" xfId="4" applyNumberFormat="1" applyFont="1" applyAlignment="1">
      <alignment vertical="top"/>
    </xf>
    <xf numFmtId="0" fontId="20" fillId="0" borderId="0" xfId="4" applyFont="1" applyAlignment="1">
      <alignment vertical="top"/>
    </xf>
    <xf numFmtId="49" fontId="20" fillId="0" borderId="0" xfId="4" applyNumberFormat="1" applyFont="1" applyAlignment="1">
      <alignment vertical="top"/>
    </xf>
    <xf numFmtId="0" fontId="6" fillId="0" borderId="0" xfId="4" applyFont="1" applyAlignment="1">
      <alignment horizontal="left" vertical="top"/>
    </xf>
    <xf numFmtId="49" fontId="6" fillId="0" borderId="0" xfId="4" applyNumberFormat="1" applyFont="1" applyAlignment="1">
      <alignment horizontal="right" vertical="top"/>
    </xf>
    <xf numFmtId="0" fontId="5" fillId="0" borderId="0" xfId="4" applyFont="1" applyAlignment="1">
      <alignment horizontal="left" vertical="top"/>
    </xf>
    <xf numFmtId="0" fontId="9" fillId="0" borderId="6" xfId="4" applyFont="1" applyBorder="1" applyAlignment="1">
      <alignment horizontal="center" vertical="top" wrapText="1"/>
    </xf>
    <xf numFmtId="0" fontId="9" fillId="0" borderId="2" xfId="4" applyFont="1" applyBorder="1" applyAlignment="1">
      <alignment horizontal="center" vertical="top" wrapText="1"/>
    </xf>
    <xf numFmtId="0" fontId="5" fillId="0" borderId="4" xfId="4" applyFont="1" applyBorder="1" applyAlignment="1">
      <alignment horizontal="justify" vertical="top" wrapText="1"/>
    </xf>
    <xf numFmtId="49" fontId="9" fillId="0" borderId="4" xfId="4" applyNumberFormat="1" applyFont="1" applyBorder="1" applyAlignment="1">
      <alignment horizontal="justify" vertical="top" wrapText="1"/>
    </xf>
    <xf numFmtId="0" fontId="5" fillId="3" borderId="4" xfId="4" applyFont="1" applyFill="1" applyBorder="1" applyAlignment="1">
      <alignment horizontal="justify" vertical="top" wrapText="1"/>
    </xf>
    <xf numFmtId="0" fontId="4" fillId="3" borderId="4" xfId="4" quotePrefix="1" applyFont="1" applyFill="1" applyBorder="1" applyAlignment="1">
      <alignment horizontal="justify" vertical="center" wrapText="1"/>
    </xf>
    <xf numFmtId="49" fontId="5" fillId="3" borderId="4" xfId="4" applyNumberFormat="1" applyFont="1" applyFill="1" applyBorder="1" applyAlignment="1">
      <alignment horizontal="justify" vertical="top" wrapText="1"/>
    </xf>
    <xf numFmtId="0" fontId="5" fillId="0" borderId="4" xfId="5" applyFont="1" applyBorder="1" applyAlignment="1">
      <alignment horizontal="justify" vertical="center" wrapText="1"/>
    </xf>
    <xf numFmtId="49" fontId="4" fillId="0" borderId="4" xfId="4" applyNumberFormat="1" applyFont="1" applyBorder="1" applyAlignment="1">
      <alignment horizontal="justify" vertical="center" wrapText="1"/>
    </xf>
    <xf numFmtId="0" fontId="5" fillId="3" borderId="4" xfId="5" applyFont="1" applyFill="1" applyBorder="1" applyAlignment="1">
      <alignment horizontal="justify" vertical="center" wrapText="1"/>
    </xf>
    <xf numFmtId="49" fontId="4" fillId="3" borderId="4" xfId="4" applyNumberFormat="1" applyFont="1" applyFill="1" applyBorder="1" applyAlignment="1">
      <alignment horizontal="justify" vertical="center" wrapText="1"/>
    </xf>
    <xf numFmtId="0" fontId="4" fillId="0" borderId="4" xfId="4" applyFont="1" applyBorder="1" applyAlignment="1">
      <alignment horizontal="justify" vertical="center" wrapText="1"/>
    </xf>
    <xf numFmtId="0" fontId="4" fillId="0" borderId="4" xfId="4" quotePrefix="1" applyFont="1" applyBorder="1" applyAlignment="1">
      <alignment horizontal="justify" vertical="center" wrapText="1"/>
    </xf>
    <xf numFmtId="0" fontId="4" fillId="3" borderId="4" xfId="4" applyFont="1" applyFill="1" applyBorder="1" applyAlignment="1">
      <alignment horizontal="justify" vertical="center" wrapText="1"/>
    </xf>
    <xf numFmtId="0" fontId="4" fillId="0" borderId="4" xfId="4" applyFont="1" applyBorder="1" applyAlignment="1">
      <alignment vertical="center" wrapText="1"/>
    </xf>
    <xf numFmtId="0" fontId="5" fillId="0" borderId="4" xfId="5" applyFont="1" applyBorder="1" applyAlignment="1">
      <alignment vertical="center" wrapText="1"/>
    </xf>
    <xf numFmtId="0" fontId="27" fillId="0" borderId="4" xfId="5" applyFont="1" applyBorder="1" applyAlignment="1">
      <alignment horizontal="justify" vertical="center" wrapText="1"/>
    </xf>
    <xf numFmtId="0" fontId="5" fillId="3" borderId="4" xfId="5" applyFont="1" applyFill="1" applyBorder="1" applyAlignment="1">
      <alignment vertical="center" wrapText="1"/>
    </xf>
    <xf numFmtId="0" fontId="1" fillId="0" borderId="0" xfId="4" applyAlignment="1" applyProtection="1">
      <alignment vertical="center"/>
      <protection locked="0"/>
    </xf>
    <xf numFmtId="0" fontId="1" fillId="0" borderId="0" xfId="4" applyAlignment="1">
      <alignment vertical="center"/>
    </xf>
    <xf numFmtId="0" fontId="11" fillId="0" borderId="4" xfId="4" applyFont="1" applyBorder="1" applyAlignment="1">
      <alignment horizontal="justify" vertical="center" wrapText="1"/>
    </xf>
    <xf numFmtId="0" fontId="5" fillId="0" borderId="4" xfId="4" applyFont="1" applyBorder="1" applyAlignment="1">
      <alignment horizontal="justify" vertical="center" wrapText="1"/>
    </xf>
    <xf numFmtId="0" fontId="11" fillId="0" borderId="2" xfId="4" applyFont="1" applyBorder="1" applyAlignment="1">
      <alignment vertical="center" wrapText="1"/>
    </xf>
    <xf numFmtId="0" fontId="11" fillId="0" borderId="2" xfId="4" applyFont="1" applyBorder="1" applyAlignment="1">
      <alignment horizontal="justify" vertical="center" wrapText="1"/>
    </xf>
    <xf numFmtId="0" fontId="4" fillId="0" borderId="2" xfId="4" applyFont="1" applyBorder="1" applyAlignment="1">
      <alignment vertical="center" wrapText="1"/>
    </xf>
    <xf numFmtId="0" fontId="14" fillId="0" borderId="2" xfId="4" quotePrefix="1" applyFont="1" applyBorder="1" applyAlignment="1">
      <alignment horizontal="justify" vertical="center" wrapText="1"/>
    </xf>
    <xf numFmtId="0" fontId="11" fillId="0" borderId="4" xfId="4" applyFont="1" applyBorder="1" applyAlignment="1">
      <alignment vertical="center" wrapText="1"/>
    </xf>
    <xf numFmtId="0" fontId="5" fillId="3" borderId="4" xfId="5" quotePrefix="1" applyFont="1" applyFill="1" applyBorder="1" applyAlignment="1">
      <alignment horizontal="justify" vertical="center" wrapText="1"/>
    </xf>
    <xf numFmtId="0" fontId="4" fillId="0" borderId="11" xfId="4" applyFont="1" applyBorder="1" applyAlignment="1">
      <alignment horizontal="justify" vertical="center" wrapText="1"/>
    </xf>
    <xf numFmtId="49" fontId="4" fillId="0" borderId="5" xfId="4" applyNumberFormat="1" applyFont="1" applyBorder="1" applyAlignment="1">
      <alignment horizontal="justify" vertical="center" wrapText="1"/>
    </xf>
    <xf numFmtId="0" fontId="9" fillId="0" borderId="4" xfId="5" applyFont="1" applyBorder="1" applyAlignment="1">
      <alignment vertical="center" wrapText="1"/>
    </xf>
    <xf numFmtId="0" fontId="9" fillId="0" borderId="4" xfId="5" applyFont="1" applyBorder="1" applyAlignment="1">
      <alignment horizontal="justify" vertical="center" wrapText="1"/>
    </xf>
    <xf numFmtId="0" fontId="5" fillId="0" borderId="4" xfId="5" quotePrefix="1" applyFont="1" applyBorder="1" applyAlignment="1">
      <alignment horizontal="justify" vertical="center" wrapText="1"/>
    </xf>
    <xf numFmtId="0" fontId="27" fillId="0" borderId="4" xfId="5" quotePrefix="1" applyFont="1" applyBorder="1" applyAlignment="1">
      <alignment horizontal="justify" vertical="center" wrapText="1"/>
    </xf>
    <xf numFmtId="0" fontId="15" fillId="0" borderId="4" xfId="4" applyFont="1" applyBorder="1" applyAlignment="1">
      <alignment vertical="center" wrapText="1"/>
    </xf>
    <xf numFmtId="0" fontId="4" fillId="3" borderId="6" xfId="4" applyFont="1" applyFill="1" applyBorder="1" applyAlignment="1">
      <alignment horizontal="justify" vertical="center" wrapText="1"/>
    </xf>
    <xf numFmtId="0" fontId="4" fillId="3" borderId="0" xfId="4" quotePrefix="1" applyFont="1" applyFill="1" applyAlignment="1">
      <alignment wrapText="1"/>
    </xf>
    <xf numFmtId="0" fontId="14" fillId="0" borderId="4" xfId="4" quotePrefix="1" applyFont="1" applyBorder="1" applyAlignment="1">
      <alignment horizontal="justify" vertical="center" wrapText="1"/>
    </xf>
    <xf numFmtId="0" fontId="27" fillId="3" borderId="4" xfId="5" applyFont="1" applyFill="1" applyBorder="1" applyAlignment="1">
      <alignment horizontal="justify" vertical="center" wrapText="1"/>
    </xf>
    <xf numFmtId="0" fontId="17" fillId="0" borderId="0" xfId="4" applyFont="1" applyAlignment="1">
      <alignment wrapText="1"/>
    </xf>
    <xf numFmtId="0" fontId="16" fillId="0" borderId="4" xfId="4" applyFont="1" applyBorder="1" applyAlignment="1">
      <alignment vertical="center" wrapText="1"/>
    </xf>
    <xf numFmtId="0" fontId="4" fillId="3" borderId="4" xfId="4" applyFont="1" applyFill="1" applyBorder="1" applyAlignment="1">
      <alignment vertical="center" wrapText="1"/>
    </xf>
    <xf numFmtId="0" fontId="5" fillId="0" borderId="4" xfId="5" applyFont="1" applyBorder="1" applyAlignment="1">
      <alignment vertical="top" wrapText="1"/>
    </xf>
    <xf numFmtId="0" fontId="4" fillId="3" borderId="2" xfId="4" applyFont="1" applyFill="1" applyBorder="1" applyAlignment="1">
      <alignment vertical="center" wrapText="1"/>
    </xf>
    <xf numFmtId="0" fontId="4" fillId="3" borderId="2" xfId="4" applyFont="1" applyFill="1" applyBorder="1" applyAlignment="1">
      <alignment horizontal="justify" vertical="center" wrapText="1"/>
    </xf>
    <xf numFmtId="0" fontId="4" fillId="0" borderId="2" xfId="4" applyFont="1" applyBorder="1" applyAlignment="1">
      <alignment horizontal="justify" vertical="center" wrapText="1"/>
    </xf>
    <xf numFmtId="0" fontId="5" fillId="0" borderId="4" xfId="2" quotePrefix="1" applyFont="1" applyBorder="1" applyAlignment="1">
      <alignment horizontal="justify" vertical="center" wrapText="1"/>
    </xf>
    <xf numFmtId="0" fontId="6" fillId="0" borderId="0" xfId="4" applyFont="1" applyAlignment="1" applyProtection="1">
      <alignment vertical="top"/>
      <protection locked="0"/>
    </xf>
    <xf numFmtId="0" fontId="5" fillId="0" borderId="0" xfId="4" applyFont="1" applyAlignment="1" applyProtection="1">
      <alignment vertical="top"/>
      <protection locked="0"/>
    </xf>
    <xf numFmtId="0" fontId="6" fillId="0" borderId="1" xfId="4" applyFont="1" applyBorder="1" applyAlignment="1" applyProtection="1">
      <alignment vertical="top" wrapText="1"/>
      <protection locked="0"/>
    </xf>
    <xf numFmtId="0" fontId="6" fillId="0" borderId="0" xfId="4" applyFont="1" applyAlignment="1">
      <alignment horizontal="center" vertical="top"/>
    </xf>
    <xf numFmtId="0" fontId="9" fillId="5" borderId="4" xfId="4" applyFont="1" applyFill="1" applyBorder="1" applyAlignment="1">
      <alignment horizontal="justify" vertical="top" wrapText="1"/>
    </xf>
    <xf numFmtId="49" fontId="9" fillId="5" borderId="4" xfId="4" applyNumberFormat="1" applyFont="1" applyFill="1" applyBorder="1" applyAlignment="1">
      <alignment horizontal="justify" vertical="top" wrapText="1"/>
    </xf>
    <xf numFmtId="0" fontId="11" fillId="5" borderId="4" xfId="4" applyFont="1" applyFill="1" applyBorder="1" applyAlignment="1">
      <alignment vertical="center" wrapText="1"/>
    </xf>
    <xf numFmtId="0" fontId="11" fillId="5" borderId="4" xfId="4" applyFont="1" applyFill="1" applyBorder="1" applyAlignment="1">
      <alignment horizontal="justify" vertical="center" wrapText="1"/>
    </xf>
    <xf numFmtId="0" fontId="9" fillId="5" borderId="4" xfId="5" applyFont="1" applyFill="1" applyBorder="1" applyAlignment="1">
      <alignment horizontal="justify" vertical="center" wrapText="1"/>
    </xf>
    <xf numFmtId="0" fontId="9" fillId="5" borderId="4" xfId="5" applyFont="1" applyFill="1" applyBorder="1" applyAlignment="1">
      <alignment vertical="center" wrapText="1"/>
    </xf>
    <xf numFmtId="0" fontId="9" fillId="5" borderId="4" xfId="2" applyFont="1" applyFill="1" applyBorder="1" applyAlignment="1">
      <alignment horizontal="justify" vertical="center" wrapText="1"/>
    </xf>
    <xf numFmtId="0" fontId="11" fillId="5" borderId="2" xfId="4" applyFont="1" applyFill="1" applyBorder="1" applyAlignment="1">
      <alignment vertical="center" wrapText="1"/>
    </xf>
    <xf numFmtId="0" fontId="11" fillId="5" borderId="2" xfId="4" applyFont="1" applyFill="1" applyBorder="1" applyAlignment="1">
      <alignment horizontal="justify" vertical="center" wrapText="1"/>
    </xf>
    <xf numFmtId="0" fontId="32" fillId="0" borderId="0" xfId="4" applyFont="1" applyProtection="1">
      <protection locked="0"/>
    </xf>
    <xf numFmtId="0" fontId="21" fillId="0" borderId="0" xfId="4" applyFont="1" applyAlignment="1" applyProtection="1">
      <alignment vertical="top" wrapText="1"/>
      <protection locked="0"/>
    </xf>
    <xf numFmtId="0" fontId="32" fillId="0" borderId="4" xfId="4" applyFont="1" applyBorder="1" applyProtection="1">
      <protection locked="0"/>
    </xf>
    <xf numFmtId="0" fontId="0" fillId="0" borderId="4" xfId="0" applyBorder="1"/>
    <xf numFmtId="0" fontId="32" fillId="0" borderId="4" xfId="4" applyFont="1" applyBorder="1" applyAlignment="1" applyProtection="1">
      <alignment vertical="center"/>
      <protection locked="0"/>
    </xf>
    <xf numFmtId="0" fontId="1" fillId="0" borderId="0" xfId="5"/>
    <xf numFmtId="0" fontId="4" fillId="0" borderId="0" xfId="5" applyFont="1"/>
    <xf numFmtId="0" fontId="10" fillId="0" borderId="0" xfId="5" applyFont="1" applyAlignment="1">
      <alignment vertical="top" wrapText="1"/>
    </xf>
    <xf numFmtId="0" fontId="5" fillId="0" borderId="4" xfId="1" applyFont="1" applyBorder="1" applyAlignment="1" applyProtection="1">
      <alignment vertical="top" wrapText="1"/>
    </xf>
    <xf numFmtId="0" fontId="5" fillId="0" borderId="4" xfId="1" applyFont="1" applyBorder="1" applyAlignment="1">
      <alignment vertical="top" wrapText="1"/>
    </xf>
    <xf numFmtId="0" fontId="5" fillId="0" borderId="4" xfId="1" applyFont="1" applyBorder="1" applyAlignment="1" applyProtection="1">
      <alignment horizontal="left" vertical="top" wrapText="1"/>
    </xf>
    <xf numFmtId="0" fontId="5" fillId="0" borderId="5" xfId="4" applyFont="1" applyBorder="1" applyAlignment="1" applyProtection="1">
      <alignment horizontal="right" vertical="top" wrapText="1"/>
      <protection locked="0"/>
    </xf>
    <xf numFmtId="0" fontId="5" fillId="0" borderId="4" xfId="4" applyFont="1" applyBorder="1" applyAlignment="1" applyProtection="1">
      <alignment horizontal="right"/>
      <protection locked="0"/>
    </xf>
    <xf numFmtId="0" fontId="5" fillId="0" borderId="3" xfId="4" applyFont="1" applyBorder="1" applyAlignment="1" applyProtection="1">
      <alignment horizontal="right"/>
      <protection locked="0"/>
    </xf>
    <xf numFmtId="0" fontId="5" fillId="0" borderId="0" xfId="4" applyFont="1" applyAlignment="1" applyProtection="1">
      <alignment vertical="top" wrapText="1"/>
      <protection locked="0"/>
    </xf>
    <xf numFmtId="0" fontId="5" fillId="0" borderId="0" xfId="4" applyFont="1" applyProtection="1">
      <protection locked="0"/>
    </xf>
    <xf numFmtId="0" fontId="5" fillId="0" borderId="1" xfId="4" applyFont="1" applyBorder="1" applyAlignment="1" applyProtection="1">
      <alignment vertical="top" wrapText="1"/>
      <protection locked="0"/>
    </xf>
    <xf numFmtId="0" fontId="5" fillId="0" borderId="6" xfId="1" applyFont="1" applyBorder="1" applyAlignment="1" applyProtection="1">
      <alignment horizontal="left" vertical="top" wrapText="1"/>
    </xf>
    <xf numFmtId="0" fontId="5" fillId="0" borderId="2" xfId="1" applyFont="1" applyBorder="1" applyAlignment="1" applyProtection="1">
      <alignment horizontal="left" vertical="top" wrapText="1"/>
    </xf>
    <xf numFmtId="0" fontId="9" fillId="5" borderId="3" xfId="4" applyFont="1" applyFill="1" applyBorder="1" applyAlignment="1">
      <alignment vertical="top" wrapText="1"/>
    </xf>
    <xf numFmtId="0" fontId="9" fillId="5" borderId="9" xfId="4" applyFont="1" applyFill="1" applyBorder="1"/>
    <xf numFmtId="0" fontId="3" fillId="5" borderId="9" xfId="4" applyFont="1" applyFill="1" applyBorder="1"/>
    <xf numFmtId="0" fontId="5" fillId="0" borderId="9" xfId="4" applyFont="1" applyBorder="1" applyAlignment="1" applyProtection="1">
      <alignment horizontal="right" vertical="top" wrapText="1"/>
      <protection locked="0"/>
    </xf>
    <xf numFmtId="0" fontId="1" fillId="0" borderId="9" xfId="4" applyBorder="1" applyAlignment="1" applyProtection="1">
      <alignment horizontal="right" vertical="top" wrapText="1"/>
      <protection locked="0"/>
    </xf>
    <xf numFmtId="0" fontId="11" fillId="2" borderId="8" xfId="4" applyFont="1" applyFill="1" applyBorder="1" applyAlignment="1">
      <alignment vertical="center" wrapText="1"/>
    </xf>
    <xf numFmtId="0" fontId="1" fillId="2" borderId="0" xfId="4" applyFill="1" applyAlignment="1">
      <alignment vertical="center" wrapText="1"/>
    </xf>
    <xf numFmtId="0" fontId="1" fillId="2" borderId="7" xfId="4" applyFill="1" applyBorder="1" applyAlignment="1">
      <alignment vertical="center" wrapText="1"/>
    </xf>
    <xf numFmtId="0" fontId="11" fillId="5" borderId="12" xfId="4" applyFont="1" applyFill="1" applyBorder="1" applyAlignment="1">
      <alignment horizontal="right" vertical="top" wrapText="1"/>
    </xf>
    <xf numFmtId="0" fontId="11" fillId="5" borderId="1" xfId="4" applyFont="1" applyFill="1" applyBorder="1" applyAlignment="1">
      <alignment horizontal="right" vertical="top" wrapText="1"/>
    </xf>
    <xf numFmtId="0" fontId="11" fillId="2" borderId="10" xfId="4" applyFont="1" applyFill="1" applyBorder="1" applyAlignment="1">
      <alignment vertical="center" wrapText="1"/>
    </xf>
    <xf numFmtId="0" fontId="5" fillId="0" borderId="3" xfId="4" applyFont="1" applyBorder="1" applyAlignment="1" applyProtection="1">
      <alignment horizontal="right" vertical="top" wrapText="1"/>
      <protection locked="0"/>
    </xf>
    <xf numFmtId="0" fontId="9" fillId="5" borderId="9" xfId="4" applyFont="1" applyFill="1" applyBorder="1" applyAlignment="1">
      <alignment horizontal="right" vertical="top" wrapText="1"/>
    </xf>
    <xf numFmtId="0" fontId="9" fillId="5" borderId="9" xfId="4" applyFont="1" applyFill="1" applyBorder="1" applyAlignment="1">
      <alignment horizontal="right"/>
    </xf>
    <xf numFmtId="0" fontId="3" fillId="5" borderId="9" xfId="4" applyFont="1" applyFill="1" applyBorder="1" applyAlignment="1">
      <alignment horizontal="right"/>
    </xf>
    <xf numFmtId="0" fontId="3" fillId="5" borderId="5" xfId="4" applyFont="1" applyFill="1" applyBorder="1" applyAlignment="1">
      <alignment horizontal="right"/>
    </xf>
    <xf numFmtId="0" fontId="5" fillId="3" borderId="3" xfId="4" applyFont="1" applyFill="1" applyBorder="1" applyAlignment="1">
      <alignment horizontal="right" vertical="top" wrapText="1"/>
    </xf>
    <xf numFmtId="0" fontId="5" fillId="3" borderId="9" xfId="4" applyFont="1" applyFill="1" applyBorder="1" applyAlignment="1">
      <alignment horizontal="right" vertical="top" wrapText="1"/>
    </xf>
    <xf numFmtId="0" fontId="1" fillId="3" borderId="9" xfId="4" applyFill="1" applyBorder="1" applyAlignment="1">
      <alignment horizontal="right" vertical="top" wrapText="1"/>
    </xf>
    <xf numFmtId="0" fontId="9" fillId="0" borderId="9" xfId="4" applyFont="1" applyBorder="1" applyAlignment="1" applyProtection="1">
      <alignment horizontal="right" vertical="top" wrapText="1"/>
      <protection locked="0"/>
    </xf>
    <xf numFmtId="0" fontId="3" fillId="0" borderId="9" xfId="4" applyFont="1" applyBorder="1" applyAlignment="1" applyProtection="1">
      <alignment horizontal="right" vertical="top" wrapText="1"/>
      <protection locked="0"/>
    </xf>
    <xf numFmtId="0" fontId="3" fillId="0" borderId="5" xfId="4" applyFont="1" applyBorder="1" applyAlignment="1" applyProtection="1">
      <alignment horizontal="right" vertical="top" wrapText="1"/>
      <protection locked="0"/>
    </xf>
    <xf numFmtId="0" fontId="5" fillId="5" borderId="3" xfId="4" applyFont="1" applyFill="1" applyBorder="1" applyAlignment="1">
      <alignment vertical="top" wrapText="1"/>
    </xf>
    <xf numFmtId="0" fontId="5" fillId="5" borderId="9" xfId="4" applyFont="1" applyFill="1" applyBorder="1" applyAlignment="1">
      <alignment wrapText="1"/>
    </xf>
    <xf numFmtId="0" fontId="1" fillId="5" borderId="9" xfId="4" applyFill="1" applyBorder="1" applyAlignment="1">
      <alignment wrapText="1"/>
    </xf>
    <xf numFmtId="0" fontId="1" fillId="0" borderId="5" xfId="4" applyBorder="1" applyAlignment="1" applyProtection="1">
      <alignment horizontal="right" vertical="top" wrapText="1"/>
      <protection locked="0"/>
    </xf>
    <xf numFmtId="0" fontId="3" fillId="5" borderId="9" xfId="4" applyFont="1" applyFill="1" applyBorder="1" applyAlignment="1">
      <alignment horizontal="right" vertical="top" wrapText="1"/>
    </xf>
    <xf numFmtId="0" fontId="3" fillId="5" borderId="5" xfId="4" applyFont="1" applyFill="1" applyBorder="1" applyAlignment="1">
      <alignment horizontal="right" vertical="top" wrapText="1"/>
    </xf>
    <xf numFmtId="0" fontId="9" fillId="5" borderId="9" xfId="4" applyFont="1" applyFill="1" applyBorder="1" applyAlignment="1">
      <alignment horizontal="right" wrapText="1"/>
    </xf>
    <xf numFmtId="0" fontId="3" fillId="5" borderId="9" xfId="4" applyFont="1" applyFill="1" applyBorder="1" applyAlignment="1">
      <alignment horizontal="right" wrapText="1"/>
    </xf>
    <xf numFmtId="0" fontId="3" fillId="5" borderId="5" xfId="4" applyFont="1" applyFill="1" applyBorder="1" applyAlignment="1">
      <alignment horizontal="right" wrapText="1"/>
    </xf>
    <xf numFmtId="0" fontId="9" fillId="5" borderId="3" xfId="4" applyFont="1" applyFill="1" applyBorder="1" applyAlignment="1">
      <alignment horizontal="right" vertical="top" wrapText="1"/>
    </xf>
    <xf numFmtId="0" fontId="1" fillId="3" borderId="5" xfId="4" applyFill="1" applyBorder="1" applyAlignment="1">
      <alignment horizontal="right" vertical="top" wrapText="1"/>
    </xf>
    <xf numFmtId="0" fontId="4" fillId="0" borderId="6" xfId="4" applyFont="1" applyBorder="1" applyAlignment="1">
      <alignment horizontal="center" vertical="center" wrapText="1"/>
    </xf>
    <xf numFmtId="0" fontId="4" fillId="0" borderId="2"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2" xfId="4" applyFont="1" applyBorder="1" applyAlignment="1">
      <alignment horizontal="center" vertical="center" wrapText="1"/>
    </xf>
    <xf numFmtId="0" fontId="11" fillId="0" borderId="3" xfId="4" applyFont="1" applyBorder="1" applyAlignment="1">
      <alignment horizontal="center" vertical="center" wrapText="1"/>
    </xf>
    <xf numFmtId="0" fontId="1" fillId="0" borderId="9" xfId="4" applyBorder="1" applyAlignment="1">
      <alignment horizontal="center" vertical="center" wrapText="1"/>
    </xf>
    <xf numFmtId="0" fontId="1" fillId="0" borderId="5" xfId="4" applyBorder="1" applyAlignment="1">
      <alignment horizontal="center" vertical="center" wrapText="1"/>
    </xf>
    <xf numFmtId="0" fontId="11" fillId="0" borderId="10" xfId="4" applyFont="1" applyBorder="1" applyAlignment="1">
      <alignment horizontal="center" vertical="center" wrapText="1"/>
    </xf>
    <xf numFmtId="0" fontId="1" fillId="0" borderId="13" xfId="4" applyBorder="1" applyAlignment="1">
      <alignment wrapText="1"/>
    </xf>
    <xf numFmtId="0" fontId="1" fillId="0" borderId="12" xfId="4" applyBorder="1" applyAlignment="1">
      <alignment wrapText="1"/>
    </xf>
    <xf numFmtId="0" fontId="1" fillId="0" borderId="11" xfId="4" applyBorder="1" applyAlignment="1">
      <alignment wrapText="1"/>
    </xf>
    <xf numFmtId="0" fontId="5" fillId="0" borderId="9" xfId="4" applyFont="1" applyBorder="1" applyAlignment="1" applyProtection="1">
      <alignment vertical="top" wrapText="1"/>
      <protection locked="0"/>
    </xf>
    <xf numFmtId="0" fontId="5" fillId="0" borderId="9" xfId="4" applyFont="1" applyBorder="1" applyProtection="1">
      <protection locked="0"/>
    </xf>
    <xf numFmtId="0" fontId="5" fillId="0" borderId="5" xfId="4" applyFont="1" applyBorder="1" applyProtection="1">
      <protection locked="0"/>
    </xf>
    <xf numFmtId="0" fontId="5" fillId="0" borderId="3" xfId="4" applyFont="1" applyBorder="1" applyAlignment="1" applyProtection="1">
      <alignment vertical="top" wrapText="1"/>
      <protection locked="0"/>
    </xf>
    <xf numFmtId="0" fontId="9" fillId="0" borderId="9" xfId="4" applyFont="1" applyBorder="1" applyAlignment="1" applyProtection="1">
      <alignment vertical="top" wrapText="1"/>
      <protection locked="0"/>
    </xf>
    <xf numFmtId="0" fontId="9" fillId="0" borderId="9" xfId="4" applyFont="1" applyBorder="1" applyProtection="1">
      <protection locked="0"/>
    </xf>
    <xf numFmtId="0" fontId="9" fillId="0" borderId="5" xfId="4" applyFont="1" applyBorder="1" applyProtection="1">
      <protection locked="0"/>
    </xf>
    <xf numFmtId="0" fontId="9" fillId="0" borderId="3" xfId="4" applyFont="1" applyBorder="1" applyAlignment="1" applyProtection="1">
      <alignment vertical="top" wrapText="1"/>
      <protection locked="0"/>
    </xf>
    <xf numFmtId="0" fontId="9" fillId="0" borderId="5" xfId="4" applyFont="1" applyBorder="1" applyAlignment="1" applyProtection="1">
      <alignment horizontal="right" vertical="top" wrapText="1"/>
      <protection locked="0"/>
    </xf>
    <xf numFmtId="0" fontId="9" fillId="0" borderId="4" xfId="4" applyFont="1" applyBorder="1" applyAlignment="1" applyProtection="1">
      <alignment horizontal="right"/>
      <protection locked="0"/>
    </xf>
    <xf numFmtId="0" fontId="9" fillId="0" borderId="3" xfId="4" applyFont="1" applyBorder="1" applyAlignment="1">
      <alignment horizontal="center" vertical="top" wrapText="1"/>
    </xf>
    <xf numFmtId="0" fontId="9" fillId="0" borderId="9" xfId="4" applyFont="1" applyBorder="1"/>
    <xf numFmtId="0" fontId="9" fillId="0" borderId="5" xfId="4" applyFont="1" applyBorder="1"/>
    <xf numFmtId="0" fontId="5" fillId="0" borderId="4" xfId="4" applyFont="1" applyBorder="1" applyAlignment="1" applyProtection="1">
      <alignment horizontal="right" vertical="top" wrapText="1"/>
      <protection locked="0"/>
    </xf>
    <xf numFmtId="0" fontId="9" fillId="0" borderId="4" xfId="4" applyFont="1" applyBorder="1" applyAlignment="1" applyProtection="1">
      <alignment horizontal="right" vertical="top" wrapText="1"/>
      <protection locked="0"/>
    </xf>
    <xf numFmtId="0" fontId="9" fillId="0" borderId="3" xfId="4" applyFont="1" applyBorder="1" applyAlignment="1" applyProtection="1">
      <alignment horizontal="right" vertical="top" wrapText="1"/>
      <protection locked="0"/>
    </xf>
    <xf numFmtId="0" fontId="5" fillId="3" borderId="5" xfId="4" applyFont="1" applyFill="1" applyBorder="1" applyAlignment="1">
      <alignment horizontal="right" vertical="top" wrapText="1"/>
    </xf>
    <xf numFmtId="0" fontId="5" fillId="3" borderId="4" xfId="4" applyFont="1" applyFill="1" applyBorder="1" applyAlignment="1">
      <alignment horizontal="right"/>
    </xf>
    <xf numFmtId="0" fontId="5" fillId="3" borderId="3" xfId="4" applyFont="1" applyFill="1" applyBorder="1" applyAlignment="1">
      <alignment horizontal="right"/>
    </xf>
    <xf numFmtId="2" fontId="11" fillId="2" borderId="10" xfId="4" applyNumberFormat="1" applyFont="1" applyFill="1" applyBorder="1" applyAlignment="1">
      <alignment vertical="center" wrapText="1"/>
    </xf>
    <xf numFmtId="2" fontId="1" fillId="2" borderId="7" xfId="4" applyNumberFormat="1" applyFill="1" applyBorder="1" applyAlignment="1">
      <alignment vertical="center" wrapText="1"/>
    </xf>
    <xf numFmtId="0" fontId="1" fillId="0" borderId="7" xfId="4" applyBorder="1" applyAlignment="1">
      <alignment wrapText="1"/>
    </xf>
    <xf numFmtId="0" fontId="1" fillId="0" borderId="1" xfId="4" applyBorder="1" applyAlignment="1">
      <alignment wrapText="1"/>
    </xf>
    <xf numFmtId="0" fontId="9" fillId="5" borderId="5" xfId="4" applyFont="1" applyFill="1" applyBorder="1" applyAlignment="1">
      <alignment horizontal="right" vertical="top" wrapText="1"/>
    </xf>
    <xf numFmtId="0" fontId="9" fillId="5" borderId="4" xfId="4" applyFont="1" applyFill="1" applyBorder="1" applyAlignment="1">
      <alignment horizontal="right"/>
    </xf>
    <xf numFmtId="0" fontId="5" fillId="3" borderId="4" xfId="4" applyFont="1" applyFill="1" applyBorder="1" applyAlignment="1">
      <alignment horizontal="right" vertical="top" wrapText="1"/>
    </xf>
    <xf numFmtId="0" fontId="9" fillId="5" borderId="4" xfId="4" applyFont="1" applyFill="1" applyBorder="1" applyAlignment="1">
      <alignment horizontal="right" vertical="top" wrapText="1"/>
    </xf>
    <xf numFmtId="0" fontId="9" fillId="5" borderId="3" xfId="4" applyFont="1" applyFill="1" applyBorder="1" applyAlignment="1">
      <alignment horizontal="right"/>
    </xf>
    <xf numFmtId="0" fontId="9" fillId="3" borderId="5" xfId="4" applyFont="1" applyFill="1" applyBorder="1" applyAlignment="1">
      <alignment horizontal="right" vertical="top" wrapText="1"/>
    </xf>
    <xf numFmtId="0" fontId="9" fillId="3" borderId="4" xfId="4" applyFont="1" applyFill="1" applyBorder="1" applyAlignment="1">
      <alignment horizontal="right"/>
    </xf>
    <xf numFmtId="0" fontId="9" fillId="3" borderId="3" xfId="4" applyFont="1" applyFill="1" applyBorder="1" applyAlignment="1">
      <alignment horizontal="right"/>
    </xf>
    <xf numFmtId="0" fontId="9" fillId="0" borderId="9" xfId="4" applyFont="1" applyBorder="1" applyAlignment="1" applyProtection="1">
      <alignment horizontal="right"/>
      <protection locked="0"/>
    </xf>
    <xf numFmtId="0" fontId="3" fillId="0" borderId="9" xfId="4" applyFont="1" applyBorder="1" applyAlignment="1" applyProtection="1">
      <alignment horizontal="right"/>
      <protection locked="0"/>
    </xf>
    <xf numFmtId="0" fontId="3" fillId="0" borderId="5" xfId="4" applyFont="1" applyBorder="1" applyAlignment="1" applyProtection="1">
      <alignment horizontal="right"/>
      <protection locked="0"/>
    </xf>
    <xf numFmtId="0" fontId="9" fillId="0" borderId="4" xfId="4" applyFont="1" applyBorder="1" applyAlignment="1">
      <alignment horizontal="center" vertical="top" wrapText="1"/>
    </xf>
    <xf numFmtId="0" fontId="9" fillId="0" borderId="4" xfId="4" applyFont="1" applyBorder="1"/>
    <xf numFmtId="0" fontId="9" fillId="0" borderId="3" xfId="4" applyFont="1" applyBorder="1"/>
    <xf numFmtId="0" fontId="9" fillId="0" borderId="4" xfId="4" applyFont="1" applyBorder="1" applyAlignment="1" applyProtection="1">
      <alignment horizontal="right" vertical="top"/>
      <protection locked="0"/>
    </xf>
    <xf numFmtId="0" fontId="5" fillId="0" borderId="4" xfId="4" applyFont="1" applyBorder="1" applyAlignment="1" applyProtection="1">
      <alignment horizontal="right" vertical="top"/>
      <protection locked="0"/>
    </xf>
    <xf numFmtId="0" fontId="9" fillId="5" borderId="4" xfId="4" applyFont="1" applyFill="1" applyBorder="1" applyAlignment="1">
      <alignment horizontal="right" vertical="top"/>
    </xf>
    <xf numFmtId="0" fontId="9" fillId="0" borderId="4" xfId="4" applyFont="1" applyBorder="1" applyAlignment="1">
      <alignment horizontal="right" vertical="top" wrapText="1"/>
    </xf>
    <xf numFmtId="0" fontId="9" fillId="0" borderId="4" xfId="4" applyFont="1" applyBorder="1" applyAlignment="1">
      <alignment horizontal="right" vertical="top"/>
    </xf>
    <xf numFmtId="0" fontId="5" fillId="0" borderId="3" xfId="4" applyFont="1" applyBorder="1" applyAlignment="1">
      <alignment horizontal="center" vertical="top" wrapText="1"/>
    </xf>
    <xf numFmtId="0" fontId="5" fillId="0" borderId="9" xfId="4" applyFont="1" applyBorder="1" applyAlignment="1">
      <alignment horizontal="center" vertical="top" wrapText="1"/>
    </xf>
    <xf numFmtId="0" fontId="5" fillId="0" borderId="5" xfId="4" applyFont="1" applyBorder="1" applyAlignment="1">
      <alignment horizontal="center" vertical="top" wrapText="1"/>
    </xf>
    <xf numFmtId="0" fontId="5" fillId="4" borderId="3" xfId="4" applyFont="1" applyFill="1" applyBorder="1" applyAlignment="1" applyProtection="1">
      <alignment horizontal="right" vertical="top" wrapText="1"/>
      <protection locked="0"/>
    </xf>
    <xf numFmtId="0" fontId="1" fillId="4" borderId="9" xfId="4" applyFill="1" applyBorder="1" applyAlignment="1" applyProtection="1">
      <alignment horizontal="right" wrapText="1"/>
      <protection locked="0"/>
    </xf>
    <xf numFmtId="0" fontId="1" fillId="4" borderId="5" xfId="4" applyFill="1" applyBorder="1" applyAlignment="1" applyProtection="1">
      <alignment horizontal="right" wrapText="1"/>
      <protection locked="0"/>
    </xf>
    <xf numFmtId="0" fontId="5" fillId="4" borderId="4" xfId="4" applyFont="1" applyFill="1" applyBorder="1" applyAlignment="1" applyProtection="1">
      <alignment horizontal="right" vertical="top" wrapText="1"/>
      <protection locked="0"/>
    </xf>
    <xf numFmtId="0" fontId="5" fillId="4" borderId="4" xfId="4" applyFont="1" applyFill="1" applyBorder="1" applyAlignment="1" applyProtection="1">
      <alignment horizontal="right"/>
      <protection locked="0"/>
    </xf>
    <xf numFmtId="0" fontId="5" fillId="4" borderId="9" xfId="4" applyFont="1" applyFill="1" applyBorder="1" applyAlignment="1" applyProtection="1">
      <alignment horizontal="right" vertical="top" wrapText="1"/>
      <protection locked="0"/>
    </xf>
    <xf numFmtId="0" fontId="5" fillId="4" borderId="5" xfId="4" applyFont="1" applyFill="1" applyBorder="1" applyAlignment="1" applyProtection="1">
      <alignment horizontal="right" vertical="top" wrapText="1"/>
      <protection locked="0"/>
    </xf>
    <xf numFmtId="0" fontId="1" fillId="3" borderId="9" xfId="4" applyFill="1" applyBorder="1" applyAlignment="1">
      <alignment horizontal="right" wrapText="1"/>
    </xf>
    <xf numFmtId="0" fontId="1" fillId="3" borderId="5" xfId="4" applyFill="1" applyBorder="1" applyAlignment="1">
      <alignment horizontal="right" wrapText="1"/>
    </xf>
    <xf numFmtId="0" fontId="5" fillId="3" borderId="3" xfId="4" applyFont="1" applyFill="1" applyBorder="1" applyAlignment="1">
      <alignment horizontal="right" vertical="center" wrapText="1"/>
    </xf>
    <xf numFmtId="0" fontId="5" fillId="3" borderId="9" xfId="4" applyFont="1" applyFill="1" applyBorder="1" applyAlignment="1">
      <alignment horizontal="right" vertical="center" wrapText="1"/>
    </xf>
    <xf numFmtId="0" fontId="5" fillId="3" borderId="5" xfId="4" applyFont="1" applyFill="1" applyBorder="1" applyAlignment="1">
      <alignment horizontal="right" vertical="center" wrapText="1"/>
    </xf>
    <xf numFmtId="0" fontId="4" fillId="0" borderId="3" xfId="4" applyFont="1" applyBorder="1" applyAlignment="1" applyProtection="1">
      <alignment horizontal="right" vertical="top" wrapText="1"/>
      <protection locked="0"/>
    </xf>
    <xf numFmtId="0" fontId="4" fillId="0" borderId="9" xfId="4" applyFont="1" applyBorder="1" applyAlignment="1" applyProtection="1">
      <alignment horizontal="right" vertical="top" wrapText="1"/>
      <protection locked="0"/>
    </xf>
    <xf numFmtId="0" fontId="4" fillId="0" borderId="5" xfId="4" applyFont="1" applyBorder="1" applyAlignment="1" applyProtection="1">
      <alignment horizontal="right" vertical="top" wrapText="1"/>
      <protection locked="0"/>
    </xf>
    <xf numFmtId="0" fontId="22" fillId="0" borderId="0" xfId="4" applyFont="1" applyAlignment="1">
      <alignment horizontal="center" vertical="top"/>
    </xf>
    <xf numFmtId="0" fontId="1" fillId="0" borderId="0" xfId="4"/>
    <xf numFmtId="14" fontId="5" fillId="0" borderId="1" xfId="4" applyNumberFormat="1" applyFont="1" applyBorder="1" applyAlignment="1" applyProtection="1">
      <alignment horizontal="left" vertical="top"/>
      <protection locked="0"/>
    </xf>
    <xf numFmtId="0" fontId="5" fillId="0" borderId="1" xfId="4" applyFont="1" applyBorder="1" applyProtection="1">
      <protection locked="0"/>
    </xf>
    <xf numFmtId="49" fontId="9" fillId="0" borderId="6" xfId="4" applyNumberFormat="1" applyFont="1" applyBorder="1" applyAlignment="1">
      <alignment horizontal="center" vertical="top" wrapText="1"/>
    </xf>
    <xf numFmtId="49" fontId="1" fillId="0" borderId="2" xfId="4" applyNumberFormat="1" applyBorder="1"/>
    <xf numFmtId="0" fontId="9" fillId="2" borderId="4" xfId="4" applyFont="1" applyFill="1" applyBorder="1" applyAlignment="1">
      <alignment vertical="top" wrapText="1"/>
    </xf>
    <xf numFmtId="0" fontId="1" fillId="2" borderId="4" xfId="4" applyFill="1" applyBorder="1"/>
    <xf numFmtId="0" fontId="9" fillId="0" borderId="3" xfId="4" applyFont="1" applyBorder="1" applyAlignment="1">
      <alignment horizontal="center" vertical="center" wrapText="1"/>
    </xf>
    <xf numFmtId="0" fontId="3" fillId="0" borderId="9" xfId="4" applyFont="1" applyBorder="1" applyAlignment="1">
      <alignment vertical="center" wrapText="1"/>
    </xf>
    <xf numFmtId="0" fontId="3" fillId="0" borderId="5" xfId="4" applyFont="1" applyBorder="1" applyAlignment="1">
      <alignment vertical="center" wrapText="1"/>
    </xf>
    <xf numFmtId="0" fontId="3" fillId="0" borderId="9" xfId="4" applyFont="1" applyBorder="1" applyAlignment="1">
      <alignment wrapText="1"/>
    </xf>
    <xf numFmtId="0" fontId="3" fillId="0" borderId="5" xfId="4" applyFont="1" applyBorder="1" applyAlignment="1">
      <alignment wrapText="1"/>
    </xf>
    <xf numFmtId="0" fontId="20" fillId="0" borderId="0" xfId="4" applyFont="1" applyAlignment="1">
      <alignment horizontal="left" vertical="top"/>
    </xf>
    <xf numFmtId="0" fontId="22" fillId="0" borderId="0" xfId="4" applyFont="1" applyAlignment="1" applyProtection="1">
      <alignment horizontal="center" vertical="top"/>
      <protection locked="0"/>
    </xf>
    <xf numFmtId="0" fontId="1" fillId="0" borderId="0" xfId="4" applyProtection="1">
      <protection locked="0"/>
    </xf>
    <xf numFmtId="0" fontId="5" fillId="0" borderId="4" xfId="4" applyFont="1" applyBorder="1" applyAlignment="1" applyProtection="1">
      <alignment vertical="top" wrapText="1"/>
      <protection locked="0"/>
    </xf>
    <xf numFmtId="0" fontId="24" fillId="0" borderId="4" xfId="4" applyFont="1" applyBorder="1" applyAlignment="1" applyProtection="1">
      <alignment vertical="top" wrapText="1"/>
      <protection locked="0"/>
    </xf>
    <xf numFmtId="0" fontId="26" fillId="0" borderId="4" xfId="3" applyFont="1" applyFill="1" applyBorder="1" applyAlignment="1" applyProtection="1">
      <alignment vertical="top" wrapText="1"/>
      <protection locked="0"/>
    </xf>
    <xf numFmtId="0" fontId="5" fillId="0" borderId="4" xfId="4" applyFont="1" applyBorder="1" applyAlignment="1" applyProtection="1">
      <alignment wrapText="1"/>
      <protection locked="0"/>
    </xf>
    <xf numFmtId="0" fontId="24" fillId="0" borderId="4" xfId="4" applyFont="1" applyBorder="1" applyAlignment="1" applyProtection="1">
      <alignment wrapText="1"/>
      <protection locked="0"/>
    </xf>
    <xf numFmtId="0" fontId="22" fillId="0" borderId="1" xfId="4" applyFont="1" applyBorder="1" applyAlignment="1">
      <alignment horizontal="center"/>
    </xf>
    <xf numFmtId="0" fontId="1" fillId="0" borderId="1" xfId="4" applyBorder="1"/>
    <xf numFmtId="0" fontId="6" fillId="0" borderId="7" xfId="4" applyFont="1" applyBorder="1" applyAlignment="1">
      <alignment horizontal="center" vertical="top"/>
    </xf>
    <xf numFmtId="0" fontId="1" fillId="0" borderId="7" xfId="4" applyBorder="1"/>
    <xf numFmtId="0" fontId="6" fillId="0" borderId="1" xfId="4" applyFont="1" applyBorder="1" applyAlignment="1">
      <alignment vertical="center" shrinkToFit="1"/>
    </xf>
  </cellXfs>
  <cellStyles count="6">
    <cellStyle name="Hyperlink" xfId="3" builtinId="8"/>
    <cellStyle name="Hyperlink 2" xfId="2" xr:uid="{3B22A3CC-F226-479F-93F2-5CFAEDFE8BA1}"/>
    <cellStyle name="Normal" xfId="0" builtinId="0"/>
    <cellStyle name="Normal 2" xfId="1" xr:uid="{8DEA2E99-0760-47C0-B7C5-88989628F9A4}"/>
    <cellStyle name="Normal 2 2" xfId="5" xr:uid="{1B2DE02E-C4A3-4F82-BE2B-152AA0F378A8}"/>
    <cellStyle name="Normal 3" xfId="4" xr:uid="{D566C8D5-DCB1-4B7B-BA75-FAD0D37C1C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0972A-9FDD-40D2-89CB-4879BE75A90C}">
  <dimension ref="A1:CQ339"/>
  <sheetViews>
    <sheetView tabSelected="1" topLeftCell="A287" zoomScaleNormal="100" zoomScaleSheetLayoutView="100" workbookViewId="0">
      <selection activeCell="I297" sqref="I297"/>
    </sheetView>
  </sheetViews>
  <sheetFormatPr defaultColWidth="8.85546875" defaultRowHeight="15" x14ac:dyDescent="0.25"/>
  <cols>
    <col min="1" max="1" width="8.7109375" style="15" customWidth="1"/>
    <col min="2" max="2" width="38.5703125" style="15" customWidth="1"/>
    <col min="3" max="3" width="6" style="15" customWidth="1"/>
    <col min="4" max="4" width="6.140625" style="15" customWidth="1"/>
    <col min="5" max="5" width="8.28515625" style="15" customWidth="1"/>
    <col min="6" max="6" width="7.85546875" style="15" customWidth="1"/>
    <col min="7" max="7" width="9.85546875" style="15" customWidth="1"/>
    <col min="8" max="8" width="7.140625" style="15" customWidth="1"/>
    <col min="9" max="9" width="83" style="94" customWidth="1"/>
    <col min="10" max="16" width="8.85546875" style="14"/>
    <col min="17" max="16384" width="8.85546875" style="15"/>
  </cols>
  <sheetData>
    <row r="1" spans="1:93" x14ac:dyDescent="0.25">
      <c r="A1" s="11"/>
      <c r="B1" s="12"/>
      <c r="C1" s="13"/>
      <c r="D1" s="13"/>
      <c r="E1" s="13"/>
      <c r="F1" s="13"/>
      <c r="G1" s="13"/>
      <c r="H1" s="13"/>
    </row>
    <row r="2" spans="1:93" x14ac:dyDescent="0.25">
      <c r="A2" s="11"/>
      <c r="B2" s="16" t="s">
        <v>487</v>
      </c>
      <c r="C2" s="233"/>
      <c r="D2" s="233"/>
      <c r="E2" s="233"/>
      <c r="F2" s="233"/>
      <c r="G2" s="234"/>
      <c r="H2" s="234"/>
    </row>
    <row r="3" spans="1:93" x14ac:dyDescent="0.25">
      <c r="A3" s="11"/>
      <c r="B3" s="16" t="s">
        <v>486</v>
      </c>
      <c r="C3" s="233"/>
      <c r="D3" s="233"/>
      <c r="E3" s="233"/>
      <c r="F3" s="233"/>
      <c r="G3" s="234"/>
      <c r="H3" s="234"/>
    </row>
    <row r="4" spans="1:93" x14ac:dyDescent="0.25">
      <c r="A4" s="11"/>
      <c r="B4" s="16" t="s">
        <v>485</v>
      </c>
      <c r="C4" s="233"/>
      <c r="D4" s="233"/>
      <c r="E4" s="233"/>
      <c r="F4" s="233"/>
      <c r="G4" s="234"/>
      <c r="H4" s="234"/>
    </row>
    <row r="5" spans="1:93" x14ac:dyDescent="0.25">
      <c r="A5" s="11"/>
      <c r="B5" s="16" t="s">
        <v>484</v>
      </c>
      <c r="C5" s="233"/>
      <c r="D5" s="233"/>
      <c r="E5" s="233"/>
      <c r="F5" s="233"/>
      <c r="G5" s="234"/>
      <c r="H5" s="234"/>
    </row>
    <row r="6" spans="1:93" x14ac:dyDescent="0.25">
      <c r="A6" s="11"/>
      <c r="B6" s="16" t="s">
        <v>691</v>
      </c>
      <c r="C6" s="235"/>
      <c r="D6" s="233"/>
      <c r="E6" s="233"/>
      <c r="F6" s="233"/>
      <c r="G6" s="234"/>
      <c r="H6" s="234"/>
    </row>
    <row r="7" spans="1:93" x14ac:dyDescent="0.25">
      <c r="A7" s="11"/>
      <c r="B7" s="16" t="s">
        <v>483</v>
      </c>
      <c r="C7" s="235"/>
      <c r="D7" s="233"/>
      <c r="E7" s="233"/>
      <c r="F7" s="233"/>
      <c r="G7" s="234"/>
      <c r="H7" s="234"/>
    </row>
    <row r="8" spans="1:93" x14ac:dyDescent="0.25">
      <c r="A8" s="17"/>
      <c r="B8" s="18" t="s">
        <v>482</v>
      </c>
      <c r="C8" s="233"/>
      <c r="D8" s="233"/>
      <c r="E8" s="233"/>
      <c r="F8" s="233"/>
      <c r="G8" s="234"/>
      <c r="H8" s="234"/>
    </row>
    <row r="9" spans="1:93" x14ac:dyDescent="0.25">
      <c r="A9" s="11"/>
      <c r="B9" s="16" t="s">
        <v>692</v>
      </c>
      <c r="C9" s="233"/>
      <c r="D9" s="233"/>
      <c r="E9" s="233"/>
      <c r="F9" s="233"/>
      <c r="G9" s="234"/>
      <c r="H9" s="234"/>
    </row>
    <row r="10" spans="1:93" x14ac:dyDescent="0.25">
      <c r="A10" s="11"/>
      <c r="B10" s="16" t="s">
        <v>481</v>
      </c>
      <c r="C10" s="233"/>
      <c r="D10" s="233"/>
      <c r="E10" s="233"/>
      <c r="F10" s="233"/>
      <c r="G10" s="234"/>
      <c r="H10" s="234"/>
    </row>
    <row r="11" spans="1:93" x14ac:dyDescent="0.25">
      <c r="A11" s="17"/>
      <c r="B11" s="18" t="s">
        <v>480</v>
      </c>
      <c r="C11" s="233"/>
      <c r="D11" s="233"/>
      <c r="E11" s="233"/>
      <c r="F11" s="233"/>
      <c r="G11" s="234"/>
      <c r="H11" s="234"/>
    </row>
    <row r="12" spans="1:93" x14ac:dyDescent="0.25">
      <c r="A12" s="11"/>
      <c r="B12" s="16" t="s">
        <v>479</v>
      </c>
      <c r="C12" s="235"/>
      <c r="D12" s="236"/>
      <c r="E12" s="236"/>
      <c r="F12" s="236"/>
      <c r="G12" s="237"/>
      <c r="H12" s="237"/>
    </row>
    <row r="13" spans="1:93" ht="13.5" customHeight="1" x14ac:dyDescent="0.25">
      <c r="A13" s="19"/>
      <c r="B13" s="20"/>
      <c r="C13" s="13"/>
      <c r="D13" s="13"/>
      <c r="E13" s="13"/>
      <c r="F13" s="13"/>
      <c r="G13" s="13"/>
      <c r="H13" s="13"/>
    </row>
    <row r="14" spans="1:93" s="14" customFormat="1" ht="15.75" x14ac:dyDescent="0.25">
      <c r="A14" s="11"/>
      <c r="B14" s="12"/>
      <c r="C14" s="21" t="s">
        <v>478</v>
      </c>
      <c r="D14" s="21"/>
      <c r="E14" s="21"/>
      <c r="F14" s="21"/>
      <c r="G14" s="21"/>
      <c r="H14" s="21"/>
      <c r="I14" s="95"/>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row>
    <row r="15" spans="1:93" s="14" customFormat="1" ht="15.75" x14ac:dyDescent="0.25">
      <c r="A15" s="11"/>
      <c r="B15" s="12"/>
      <c r="C15" s="21" t="s">
        <v>477</v>
      </c>
      <c r="D15" s="21"/>
      <c r="E15" s="21"/>
      <c r="F15" s="13"/>
      <c r="G15" s="23"/>
      <c r="H15" s="23"/>
      <c r="I15" s="95"/>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row>
    <row r="16" spans="1:93" s="14" customFormat="1" ht="15.75" x14ac:dyDescent="0.25">
      <c r="A16" s="11"/>
      <c r="B16" s="12"/>
      <c r="C16" s="21" t="s">
        <v>476</v>
      </c>
      <c r="D16" s="21"/>
      <c r="E16" s="21"/>
      <c r="F16" s="23"/>
      <c r="G16" s="23"/>
      <c r="H16" s="23"/>
      <c r="I16" s="95"/>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row>
    <row r="17" spans="1:95" s="14" customFormat="1" ht="15.75" x14ac:dyDescent="0.25">
      <c r="A17" s="11"/>
      <c r="B17" s="238" t="str">
        <f>IF(C2=""," ",C2)</f>
        <v xml:space="preserve"> </v>
      </c>
      <c r="C17" s="239"/>
      <c r="D17" s="239"/>
      <c r="E17" s="239"/>
      <c r="F17" s="239"/>
      <c r="G17" s="239"/>
      <c r="H17" s="23"/>
      <c r="I17" s="95"/>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row>
    <row r="18" spans="1:95" s="25" customFormat="1" ht="15.75" x14ac:dyDescent="0.25">
      <c r="A18" s="24"/>
      <c r="B18" s="240" t="s">
        <v>475</v>
      </c>
      <c r="C18" s="241"/>
      <c r="D18" s="241"/>
      <c r="E18" s="241"/>
      <c r="F18" s="241"/>
      <c r="G18" s="241"/>
      <c r="H18" s="23"/>
      <c r="I18" s="95"/>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row>
    <row r="19" spans="1:95" s="25" customFormat="1" ht="15.75" x14ac:dyDescent="0.25">
      <c r="A19" s="242" t="str">
        <f>IF(C2=""," ",CONCATENATE(C3,", ",C4,", tel.:",C5,", el.p.:",C6,", tinklalapis:",C7))</f>
        <v xml:space="preserve"> </v>
      </c>
      <c r="B19" s="242"/>
      <c r="C19" s="242"/>
      <c r="D19" s="242"/>
      <c r="E19" s="242"/>
      <c r="F19" s="242"/>
      <c r="G19" s="242"/>
      <c r="H19" s="242"/>
      <c r="I19" s="95"/>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row>
    <row r="20" spans="1:95" s="25" customFormat="1" ht="15.75" x14ac:dyDescent="0.25">
      <c r="A20" s="240" t="s">
        <v>474</v>
      </c>
      <c r="B20" s="240"/>
      <c r="C20" s="240"/>
      <c r="D20" s="240"/>
      <c r="E20" s="240"/>
      <c r="F20" s="240"/>
      <c r="G20" s="240"/>
      <c r="H20" s="240"/>
      <c r="I20" s="95"/>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row>
    <row r="21" spans="1:95" s="25" customFormat="1" ht="15.75" x14ac:dyDescent="0.25">
      <c r="A21" s="230"/>
      <c r="B21" s="230"/>
      <c r="C21" s="230"/>
      <c r="D21" s="26"/>
      <c r="E21" s="26"/>
      <c r="F21" s="23"/>
      <c r="G21" s="23"/>
      <c r="H21" s="23"/>
      <c r="I21" s="95"/>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row>
    <row r="22" spans="1:95" s="25" customFormat="1" ht="15.75" x14ac:dyDescent="0.25">
      <c r="A22" s="230" t="s">
        <v>473</v>
      </c>
      <c r="B22" s="230"/>
      <c r="C22" s="230"/>
      <c r="D22" s="26"/>
      <c r="E22" s="26"/>
      <c r="F22" s="23"/>
      <c r="G22" s="23"/>
      <c r="H22" s="23"/>
      <c r="I22" s="95"/>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row>
    <row r="23" spans="1:95" s="25" customFormat="1" ht="15.75" x14ac:dyDescent="0.25">
      <c r="A23" s="27"/>
      <c r="B23" s="28"/>
      <c r="C23" s="26"/>
      <c r="D23" s="26"/>
      <c r="E23" s="26"/>
      <c r="F23" s="23"/>
      <c r="G23" s="23"/>
      <c r="H23" s="23"/>
      <c r="I23" s="95"/>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row>
    <row r="24" spans="1:95" s="25" customFormat="1" ht="15.75" x14ac:dyDescent="0.25">
      <c r="A24" s="231" t="s">
        <v>472</v>
      </c>
      <c r="B24" s="232"/>
      <c r="C24" s="232"/>
      <c r="D24" s="232"/>
      <c r="E24" s="232"/>
      <c r="F24" s="232"/>
      <c r="G24" s="232"/>
      <c r="H24" s="232"/>
      <c r="I24" s="95"/>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row>
    <row r="25" spans="1:95" s="25" customFormat="1" ht="15.75" x14ac:dyDescent="0.25">
      <c r="A25" s="217" t="s">
        <v>471</v>
      </c>
      <c r="B25" s="218"/>
      <c r="C25" s="218"/>
      <c r="D25" s="218"/>
      <c r="E25" s="218"/>
      <c r="F25" s="218"/>
      <c r="G25" s="218"/>
      <c r="H25" s="218"/>
      <c r="I25" s="95"/>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row>
    <row r="26" spans="1:95" s="25" customFormat="1" ht="15.75" x14ac:dyDescent="0.25">
      <c r="A26" s="29" t="s">
        <v>470</v>
      </c>
      <c r="B26" s="30"/>
      <c r="C26" s="219"/>
      <c r="D26" s="220"/>
      <c r="E26" s="26"/>
      <c r="F26" s="23"/>
      <c r="G26" s="23"/>
      <c r="H26" s="23"/>
      <c r="I26" s="95"/>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row>
    <row r="27" spans="1:95" s="25" customFormat="1" ht="15.75" x14ac:dyDescent="0.25">
      <c r="A27" s="31"/>
      <c r="B27" s="32"/>
      <c r="C27" s="33" t="s">
        <v>469</v>
      </c>
      <c r="D27" s="33"/>
      <c r="E27" s="33"/>
      <c r="F27" s="33"/>
      <c r="G27" s="33"/>
      <c r="H27" s="33"/>
      <c r="I27" s="95"/>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row>
    <row r="28" spans="1:95" s="25" customFormat="1" ht="15.75" x14ac:dyDescent="0.25">
      <c r="A28" s="31"/>
      <c r="B28" s="32"/>
      <c r="C28" s="33"/>
      <c r="D28" s="33"/>
      <c r="E28" s="33"/>
      <c r="F28" s="33"/>
      <c r="G28" s="33"/>
      <c r="H28" s="33"/>
      <c r="I28" s="95"/>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row>
    <row r="29" spans="1:95" x14ac:dyDescent="0.25">
      <c r="A29" s="34" t="s">
        <v>468</v>
      </c>
      <c r="B29" s="221" t="s">
        <v>467</v>
      </c>
      <c r="C29" s="191" t="s">
        <v>466</v>
      </c>
      <c r="D29" s="192"/>
      <c r="E29" s="192"/>
      <c r="F29" s="192"/>
      <c r="G29" s="192"/>
      <c r="H29" s="192"/>
      <c r="I29" s="1" t="s">
        <v>465</v>
      </c>
    </row>
    <row r="30" spans="1:95" ht="55.15" customHeight="1" x14ac:dyDescent="0.25">
      <c r="A30" s="35" t="s">
        <v>464</v>
      </c>
      <c r="B30" s="222"/>
      <c r="C30" s="192"/>
      <c r="D30" s="192"/>
      <c r="E30" s="192"/>
      <c r="F30" s="192"/>
      <c r="G30" s="192"/>
      <c r="H30" s="192"/>
      <c r="I30" s="2" t="s">
        <v>524</v>
      </c>
    </row>
    <row r="31" spans="1:95" ht="27" customHeight="1" x14ac:dyDescent="0.25">
      <c r="A31" s="223" t="s">
        <v>534</v>
      </c>
      <c r="B31" s="224"/>
      <c r="C31" s="224"/>
      <c r="D31" s="224"/>
      <c r="E31" s="224"/>
      <c r="F31" s="224"/>
      <c r="G31" s="224"/>
      <c r="H31" s="224"/>
      <c r="I31" s="9" t="s">
        <v>463</v>
      </c>
    </row>
    <row r="32" spans="1:95" ht="41.45" customHeight="1" x14ac:dyDescent="0.25">
      <c r="A32" s="36"/>
      <c r="B32" s="37"/>
      <c r="C32" s="225" t="s">
        <v>168</v>
      </c>
      <c r="D32" s="226"/>
      <c r="E32" s="227"/>
      <c r="F32" s="167" t="s">
        <v>535</v>
      </c>
      <c r="G32" s="228"/>
      <c r="H32" s="229"/>
      <c r="I32" s="10" t="s">
        <v>462</v>
      </c>
    </row>
    <row r="33" spans="1:9" ht="72.599999999999994" customHeight="1" x14ac:dyDescent="0.25">
      <c r="A33" s="85" t="s">
        <v>461</v>
      </c>
      <c r="B33" s="86" t="s">
        <v>693</v>
      </c>
      <c r="C33" s="183">
        <f>+C34+C44</f>
        <v>0</v>
      </c>
      <c r="D33" s="181"/>
      <c r="E33" s="181"/>
      <c r="F33" s="183">
        <f>+F34+F44</f>
        <v>0</v>
      </c>
      <c r="G33" s="181"/>
      <c r="H33" s="181"/>
      <c r="I33" s="8" t="s">
        <v>697</v>
      </c>
    </row>
    <row r="34" spans="1:9" ht="21" customHeight="1" x14ac:dyDescent="0.25">
      <c r="A34" s="38" t="s">
        <v>460</v>
      </c>
      <c r="B34" s="39" t="s">
        <v>459</v>
      </c>
      <c r="C34" s="129">
        <f>+C35+C40</f>
        <v>0</v>
      </c>
      <c r="D34" s="130"/>
      <c r="E34" s="173"/>
      <c r="F34" s="129">
        <f>+F35+F40</f>
        <v>0</v>
      </c>
      <c r="G34" s="130"/>
      <c r="H34" s="173"/>
      <c r="I34" s="8" t="s">
        <v>588</v>
      </c>
    </row>
    <row r="35" spans="1:9" ht="17.45" customHeight="1" x14ac:dyDescent="0.25">
      <c r="A35" s="38" t="s">
        <v>458</v>
      </c>
      <c r="B35" s="40" t="s">
        <v>442</v>
      </c>
      <c r="C35" s="129">
        <f>+C36+C37+C38+C39</f>
        <v>0</v>
      </c>
      <c r="D35" s="130"/>
      <c r="E35" s="173"/>
      <c r="F35" s="129">
        <f>+F36+F37+F38+F39</f>
        <v>0</v>
      </c>
      <c r="G35" s="130"/>
      <c r="H35" s="173"/>
      <c r="I35" s="96"/>
    </row>
    <row r="36" spans="1:9" ht="17.45" customHeight="1" x14ac:dyDescent="0.25">
      <c r="A36" s="36" t="s">
        <v>457</v>
      </c>
      <c r="B36" s="41" t="s">
        <v>536</v>
      </c>
      <c r="C36" s="214"/>
      <c r="D36" s="215"/>
      <c r="E36" s="216"/>
      <c r="F36" s="214"/>
      <c r="G36" s="215"/>
      <c r="H36" s="216"/>
      <c r="I36" s="96"/>
    </row>
    <row r="37" spans="1:9" ht="38.25" x14ac:dyDescent="0.25">
      <c r="A37" s="36" t="s">
        <v>456</v>
      </c>
      <c r="B37" s="42" t="s">
        <v>455</v>
      </c>
      <c r="C37" s="214"/>
      <c r="D37" s="215"/>
      <c r="E37" s="216"/>
      <c r="F37" s="214"/>
      <c r="G37" s="215"/>
      <c r="H37" s="216"/>
      <c r="I37" s="8" t="s">
        <v>589</v>
      </c>
    </row>
    <row r="38" spans="1:9" ht="43.9" customHeight="1" x14ac:dyDescent="0.25">
      <c r="A38" s="36" t="s">
        <v>454</v>
      </c>
      <c r="B38" s="42" t="s">
        <v>453</v>
      </c>
      <c r="C38" s="214"/>
      <c r="D38" s="215"/>
      <c r="E38" s="216"/>
      <c r="F38" s="214"/>
      <c r="G38" s="215"/>
      <c r="H38" s="216"/>
      <c r="I38" s="8" t="s">
        <v>590</v>
      </c>
    </row>
    <row r="39" spans="1:9" ht="17.45" customHeight="1" x14ac:dyDescent="0.25">
      <c r="A39" s="41" t="s">
        <v>452</v>
      </c>
      <c r="B39" s="41" t="s">
        <v>430</v>
      </c>
      <c r="C39" s="214"/>
      <c r="D39" s="215"/>
      <c r="E39" s="216"/>
      <c r="F39" s="214"/>
      <c r="G39" s="215"/>
      <c r="H39" s="216"/>
      <c r="I39" s="96"/>
    </row>
    <row r="40" spans="1:9" ht="24" customHeight="1" x14ac:dyDescent="0.25">
      <c r="A40" s="38" t="s">
        <v>451</v>
      </c>
      <c r="B40" s="43" t="s">
        <v>428</v>
      </c>
      <c r="C40" s="211">
        <f>+C41+C42+C43</f>
        <v>0</v>
      </c>
      <c r="D40" s="212"/>
      <c r="E40" s="213"/>
      <c r="F40" s="211">
        <f>+F41+F42+F43</f>
        <v>0</v>
      </c>
      <c r="G40" s="212"/>
      <c r="H40" s="213"/>
      <c r="I40" s="96"/>
    </row>
    <row r="41" spans="1:9" ht="81" customHeight="1" x14ac:dyDescent="0.25">
      <c r="A41" s="41" t="s">
        <v>450</v>
      </c>
      <c r="B41" s="41" t="s">
        <v>449</v>
      </c>
      <c r="C41" s="124"/>
      <c r="D41" s="116"/>
      <c r="E41" s="105"/>
      <c r="F41" s="124"/>
      <c r="G41" s="116"/>
      <c r="H41" s="105"/>
      <c r="I41" s="102" t="s">
        <v>698</v>
      </c>
    </row>
    <row r="42" spans="1:9" ht="17.45" customHeight="1" x14ac:dyDescent="0.25">
      <c r="A42" s="36" t="s">
        <v>448</v>
      </c>
      <c r="B42" s="42" t="s">
        <v>447</v>
      </c>
      <c r="C42" s="124"/>
      <c r="D42" s="116"/>
      <c r="E42" s="105"/>
      <c r="F42" s="124"/>
      <c r="G42" s="116"/>
      <c r="H42" s="105"/>
      <c r="I42" s="8" t="s">
        <v>591</v>
      </c>
    </row>
    <row r="43" spans="1:9" ht="17.45" customHeight="1" x14ac:dyDescent="0.25">
      <c r="A43" s="41" t="s">
        <v>446</v>
      </c>
      <c r="B43" s="41" t="s">
        <v>419</v>
      </c>
      <c r="C43" s="124"/>
      <c r="D43" s="116"/>
      <c r="E43" s="105"/>
      <c r="F43" s="124"/>
      <c r="G43" s="116"/>
      <c r="H43" s="105"/>
      <c r="I43" s="96"/>
    </row>
    <row r="44" spans="1:9" ht="17.45" customHeight="1" x14ac:dyDescent="0.25">
      <c r="A44" s="43" t="s">
        <v>445</v>
      </c>
      <c r="B44" s="44" t="s">
        <v>444</v>
      </c>
      <c r="C44" s="129">
        <f>+C45+C52</f>
        <v>0</v>
      </c>
      <c r="D44" s="130"/>
      <c r="E44" s="173"/>
      <c r="F44" s="129">
        <f>+F45+F52</f>
        <v>0</v>
      </c>
      <c r="G44" s="130"/>
      <c r="H44" s="173"/>
      <c r="I44" s="8" t="s">
        <v>592</v>
      </c>
    </row>
    <row r="45" spans="1:9" ht="16.149999999999999" customHeight="1" x14ac:dyDescent="0.25">
      <c r="A45" s="43" t="s">
        <v>443</v>
      </c>
      <c r="B45" s="43" t="s">
        <v>442</v>
      </c>
      <c r="C45" s="211">
        <f>+C46+C47+C48+C49+C50+C51</f>
        <v>0</v>
      </c>
      <c r="D45" s="212"/>
      <c r="E45" s="213"/>
      <c r="F45" s="211">
        <f>+F46+F47+F48+F49+F50+F51</f>
        <v>0</v>
      </c>
      <c r="G45" s="212"/>
      <c r="H45" s="213"/>
      <c r="I45" s="96"/>
    </row>
    <row r="46" spans="1:9" ht="16.149999999999999" customHeight="1" x14ac:dyDescent="0.25">
      <c r="A46" s="41" t="s">
        <v>441</v>
      </c>
      <c r="B46" s="41" t="s">
        <v>440</v>
      </c>
      <c r="C46" s="202"/>
      <c r="D46" s="207"/>
      <c r="E46" s="208"/>
      <c r="F46" s="202"/>
      <c r="G46" s="207"/>
      <c r="H46" s="208"/>
      <c r="I46" s="96"/>
    </row>
    <row r="47" spans="1:9" ht="17.45" customHeight="1" x14ac:dyDescent="0.25">
      <c r="A47" s="41" t="s">
        <v>439</v>
      </c>
      <c r="B47" s="41" t="s">
        <v>438</v>
      </c>
      <c r="C47" s="202"/>
      <c r="D47" s="207"/>
      <c r="E47" s="208"/>
      <c r="F47" s="202"/>
      <c r="G47" s="207"/>
      <c r="H47" s="208"/>
      <c r="I47" s="96"/>
    </row>
    <row r="48" spans="1:9" ht="17.45" customHeight="1" x14ac:dyDescent="0.25">
      <c r="A48" s="41" t="s">
        <v>437</v>
      </c>
      <c r="B48" s="41" t="s">
        <v>436</v>
      </c>
      <c r="C48" s="202"/>
      <c r="D48" s="207"/>
      <c r="E48" s="208"/>
      <c r="F48" s="202"/>
      <c r="G48" s="207"/>
      <c r="H48" s="208"/>
      <c r="I48" s="96"/>
    </row>
    <row r="49" spans="1:9" x14ac:dyDescent="0.25">
      <c r="A49" s="45" t="s">
        <v>435</v>
      </c>
      <c r="B49" s="45" t="s">
        <v>434</v>
      </c>
      <c r="C49" s="202"/>
      <c r="D49" s="207"/>
      <c r="E49" s="208"/>
      <c r="F49" s="202"/>
      <c r="G49" s="207"/>
      <c r="H49" s="208"/>
      <c r="I49" s="96"/>
    </row>
    <row r="50" spans="1:9" ht="28.15" customHeight="1" x14ac:dyDescent="0.25">
      <c r="A50" s="41" t="s">
        <v>433</v>
      </c>
      <c r="B50" s="46" t="s">
        <v>432</v>
      </c>
      <c r="C50" s="207"/>
      <c r="D50" s="203"/>
      <c r="E50" s="204"/>
      <c r="F50" s="202"/>
      <c r="G50" s="203"/>
      <c r="H50" s="204"/>
      <c r="I50" s="8" t="s">
        <v>593</v>
      </c>
    </row>
    <row r="51" spans="1:9" ht="19.899999999999999" customHeight="1" x14ac:dyDescent="0.25">
      <c r="A51" s="41" t="s">
        <v>431</v>
      </c>
      <c r="B51" s="46" t="s">
        <v>430</v>
      </c>
      <c r="C51" s="207"/>
      <c r="D51" s="203"/>
      <c r="E51" s="204"/>
      <c r="F51" s="202"/>
      <c r="G51" s="203"/>
      <c r="H51" s="204"/>
      <c r="I51" s="96"/>
    </row>
    <row r="52" spans="1:9" ht="25.5" x14ac:dyDescent="0.25">
      <c r="A52" s="47" t="s">
        <v>429</v>
      </c>
      <c r="B52" s="47" t="s">
        <v>428</v>
      </c>
      <c r="C52" s="129">
        <f>+C53+C56+C57</f>
        <v>0</v>
      </c>
      <c r="D52" s="130"/>
      <c r="E52" s="173"/>
      <c r="F52" s="129">
        <f>+F53+F56+F57</f>
        <v>0</v>
      </c>
      <c r="G52" s="130"/>
      <c r="H52" s="173"/>
      <c r="I52" s="96"/>
    </row>
    <row r="53" spans="1:9" ht="41.25" x14ac:dyDescent="0.25">
      <c r="A53" s="47" t="s">
        <v>427</v>
      </c>
      <c r="B53" s="39" t="s">
        <v>426</v>
      </c>
      <c r="C53" s="130">
        <f>+C54+C55</f>
        <v>0</v>
      </c>
      <c r="D53" s="209"/>
      <c r="E53" s="210"/>
      <c r="F53" s="129">
        <f>+F54+F55</f>
        <v>0</v>
      </c>
      <c r="G53" s="209"/>
      <c r="H53" s="210"/>
      <c r="I53" s="7" t="s">
        <v>594</v>
      </c>
    </row>
    <row r="54" spans="1:9" ht="15.75" x14ac:dyDescent="0.25">
      <c r="A54" s="45" t="s">
        <v>424</v>
      </c>
      <c r="B54" s="46" t="s">
        <v>537</v>
      </c>
      <c r="C54" s="205"/>
      <c r="D54" s="206"/>
      <c r="E54" s="206"/>
      <c r="F54" s="202"/>
      <c r="G54" s="207"/>
      <c r="H54" s="208"/>
      <c r="I54" s="8" t="s">
        <v>595</v>
      </c>
    </row>
    <row r="55" spans="1:9" ht="15.75" x14ac:dyDescent="0.25">
      <c r="A55" s="45" t="s">
        <v>423</v>
      </c>
      <c r="B55" s="46" t="s">
        <v>538</v>
      </c>
      <c r="C55" s="205"/>
      <c r="D55" s="206"/>
      <c r="E55" s="206"/>
      <c r="F55" s="205"/>
      <c r="G55" s="206"/>
      <c r="H55" s="206"/>
      <c r="I55" s="8" t="s">
        <v>596</v>
      </c>
    </row>
    <row r="56" spans="1:9" ht="25.5" x14ac:dyDescent="0.25">
      <c r="A56" s="45" t="s">
        <v>422</v>
      </c>
      <c r="B56" s="45" t="s">
        <v>421</v>
      </c>
      <c r="C56" s="202"/>
      <c r="D56" s="203"/>
      <c r="E56" s="204"/>
      <c r="F56" s="202"/>
      <c r="G56" s="203"/>
      <c r="H56" s="204"/>
      <c r="I56" s="96"/>
    </row>
    <row r="57" spans="1:9" x14ac:dyDescent="0.25">
      <c r="A57" s="45" t="s">
        <v>420</v>
      </c>
      <c r="B57" s="45" t="s">
        <v>419</v>
      </c>
      <c r="C57" s="202"/>
      <c r="D57" s="203"/>
      <c r="E57" s="204"/>
      <c r="F57" s="202"/>
      <c r="G57" s="203"/>
      <c r="H57" s="204"/>
      <c r="I57" s="96"/>
    </row>
    <row r="58" spans="1:9" ht="38.25" x14ac:dyDescent="0.25">
      <c r="A58" s="87" t="s">
        <v>418</v>
      </c>
      <c r="B58" s="88" t="s">
        <v>417</v>
      </c>
      <c r="C58" s="180">
        <f>+C59+C61</f>
        <v>0</v>
      </c>
      <c r="D58" s="181"/>
      <c r="E58" s="181"/>
      <c r="F58" s="180">
        <f>+F59+F61</f>
        <v>0</v>
      </c>
      <c r="G58" s="181"/>
      <c r="H58" s="181"/>
      <c r="I58" s="8" t="s">
        <v>616</v>
      </c>
    </row>
    <row r="59" spans="1:9" ht="38.25" x14ac:dyDescent="0.25">
      <c r="A59" s="48" t="s">
        <v>416</v>
      </c>
      <c r="B59" s="45" t="s">
        <v>375</v>
      </c>
      <c r="C59" s="105"/>
      <c r="D59" s="170"/>
      <c r="E59" s="170"/>
      <c r="F59" s="170"/>
      <c r="G59" s="106"/>
      <c r="H59" s="106"/>
      <c r="I59" s="8" t="s">
        <v>617</v>
      </c>
    </row>
    <row r="60" spans="1:9" ht="51" x14ac:dyDescent="0.25">
      <c r="A60" s="49" t="s">
        <v>415</v>
      </c>
      <c r="B60" s="50" t="s">
        <v>373</v>
      </c>
      <c r="C60" s="105"/>
      <c r="D60" s="170"/>
      <c r="E60" s="170"/>
      <c r="F60" s="170"/>
      <c r="G60" s="106"/>
      <c r="H60" s="106"/>
      <c r="I60" s="8" t="s">
        <v>408</v>
      </c>
    </row>
    <row r="61" spans="1:9" ht="25.5" x14ac:dyDescent="0.25">
      <c r="A61" s="49" t="s">
        <v>414</v>
      </c>
      <c r="B61" s="41" t="s">
        <v>371</v>
      </c>
      <c r="C61" s="105"/>
      <c r="D61" s="170"/>
      <c r="E61" s="170"/>
      <c r="F61" s="170"/>
      <c r="G61" s="106"/>
      <c r="H61" s="106"/>
      <c r="I61" s="96"/>
    </row>
    <row r="62" spans="1:9" ht="38.25" x14ac:dyDescent="0.25">
      <c r="A62" s="87" t="s">
        <v>413</v>
      </c>
      <c r="B62" s="89" t="s">
        <v>412</v>
      </c>
      <c r="C62" s="180">
        <f>+C63+C65</f>
        <v>0</v>
      </c>
      <c r="D62" s="181"/>
      <c r="E62" s="181"/>
      <c r="F62" s="183">
        <f>+F63+F65</f>
        <v>0</v>
      </c>
      <c r="G62" s="181"/>
      <c r="H62" s="181"/>
      <c r="I62" s="8" t="s">
        <v>641</v>
      </c>
    </row>
    <row r="63" spans="1:9" ht="38.25" x14ac:dyDescent="0.25">
      <c r="A63" s="49" t="s">
        <v>411</v>
      </c>
      <c r="B63" s="41" t="s">
        <v>410</v>
      </c>
      <c r="C63" s="105"/>
      <c r="D63" s="170"/>
      <c r="E63" s="170"/>
      <c r="F63" s="170"/>
      <c r="G63" s="106"/>
      <c r="H63" s="106"/>
      <c r="I63" s="8" t="s">
        <v>617</v>
      </c>
    </row>
    <row r="64" spans="1:9" ht="51" x14ac:dyDescent="0.25">
      <c r="A64" s="49" t="s">
        <v>409</v>
      </c>
      <c r="B64" s="50" t="s">
        <v>373</v>
      </c>
      <c r="C64" s="105"/>
      <c r="D64" s="170"/>
      <c r="E64" s="170"/>
      <c r="F64" s="170"/>
      <c r="G64" s="106"/>
      <c r="H64" s="106"/>
      <c r="I64" s="8" t="s">
        <v>408</v>
      </c>
    </row>
    <row r="65" spans="1:16" ht="25.5" x14ac:dyDescent="0.25">
      <c r="A65" s="49" t="s">
        <v>407</v>
      </c>
      <c r="B65" s="41" t="s">
        <v>406</v>
      </c>
      <c r="C65" s="105"/>
      <c r="D65" s="170"/>
      <c r="E65" s="170"/>
      <c r="F65" s="170"/>
      <c r="G65" s="106"/>
      <c r="H65" s="106"/>
      <c r="I65" s="96"/>
    </row>
    <row r="66" spans="1:16" ht="51" x14ac:dyDescent="0.25">
      <c r="A66" s="90" t="s">
        <v>405</v>
      </c>
      <c r="B66" s="89" t="s">
        <v>539</v>
      </c>
      <c r="C66" s="180">
        <f>+C67+C71+C72</f>
        <v>0</v>
      </c>
      <c r="D66" s="181"/>
      <c r="E66" s="181"/>
      <c r="F66" s="180">
        <f>+F67+F71+F72</f>
        <v>0</v>
      </c>
      <c r="G66" s="181"/>
      <c r="H66" s="181"/>
      <c r="I66" s="8" t="s">
        <v>650</v>
      </c>
    </row>
    <row r="67" spans="1:16" x14ac:dyDescent="0.25">
      <c r="A67" s="51" t="s">
        <v>404</v>
      </c>
      <c r="B67" s="43" t="s">
        <v>396</v>
      </c>
      <c r="C67" s="173">
        <f>+C68+C70</f>
        <v>0</v>
      </c>
      <c r="D67" s="182"/>
      <c r="E67" s="182"/>
      <c r="F67" s="173">
        <f>+F68+F70</f>
        <v>0</v>
      </c>
      <c r="G67" s="182"/>
      <c r="H67" s="182"/>
      <c r="I67" s="96"/>
    </row>
    <row r="68" spans="1:16" ht="25.5" x14ac:dyDescent="0.25">
      <c r="A68" s="49" t="s">
        <v>403</v>
      </c>
      <c r="B68" s="41" t="s">
        <v>394</v>
      </c>
      <c r="C68" s="105"/>
      <c r="D68" s="170"/>
      <c r="E68" s="170"/>
      <c r="F68" s="170"/>
      <c r="G68" s="106"/>
      <c r="H68" s="106"/>
      <c r="I68" s="8" t="s">
        <v>651</v>
      </c>
    </row>
    <row r="69" spans="1:16" ht="51" x14ac:dyDescent="0.25">
      <c r="A69" s="49" t="s">
        <v>402</v>
      </c>
      <c r="B69" s="50" t="s">
        <v>392</v>
      </c>
      <c r="C69" s="105"/>
      <c r="D69" s="170"/>
      <c r="E69" s="170"/>
      <c r="F69" s="170"/>
      <c r="G69" s="106"/>
      <c r="H69" s="106"/>
      <c r="I69" s="8" t="s">
        <v>652</v>
      </c>
    </row>
    <row r="70" spans="1:16" ht="25.5" x14ac:dyDescent="0.25">
      <c r="A70" s="49" t="s">
        <v>401</v>
      </c>
      <c r="B70" s="41" t="s">
        <v>390</v>
      </c>
      <c r="C70" s="105"/>
      <c r="D70" s="170"/>
      <c r="E70" s="170"/>
      <c r="F70" s="170"/>
      <c r="G70" s="106"/>
      <c r="H70" s="106"/>
      <c r="I70" s="8" t="s">
        <v>653</v>
      </c>
    </row>
    <row r="71" spans="1:16" ht="25.5" x14ac:dyDescent="0.25">
      <c r="A71" s="41" t="s">
        <v>400</v>
      </c>
      <c r="B71" s="41" t="s">
        <v>388</v>
      </c>
      <c r="C71" s="105"/>
      <c r="D71" s="170"/>
      <c r="E71" s="170"/>
      <c r="F71" s="170"/>
      <c r="G71" s="106"/>
      <c r="H71" s="106"/>
      <c r="I71" s="96"/>
    </row>
    <row r="72" spans="1:16" x14ac:dyDescent="0.25">
      <c r="A72" s="49" t="s">
        <v>399</v>
      </c>
      <c r="B72" s="41" t="s">
        <v>386</v>
      </c>
      <c r="C72" s="105"/>
      <c r="D72" s="170"/>
      <c r="E72" s="170"/>
      <c r="F72" s="170"/>
      <c r="G72" s="106"/>
      <c r="H72" s="106"/>
      <c r="I72" s="96"/>
    </row>
    <row r="73" spans="1:16" ht="51" x14ac:dyDescent="0.25">
      <c r="A73" s="90" t="s">
        <v>398</v>
      </c>
      <c r="B73" s="89" t="s">
        <v>540</v>
      </c>
      <c r="C73" s="180">
        <f>+C74+C78+C79</f>
        <v>0</v>
      </c>
      <c r="D73" s="181"/>
      <c r="E73" s="181"/>
      <c r="F73" s="180">
        <f>+F74+F78+F79</f>
        <v>0</v>
      </c>
      <c r="G73" s="181"/>
      <c r="H73" s="181"/>
      <c r="I73" s="8" t="s">
        <v>654</v>
      </c>
    </row>
    <row r="74" spans="1:16" x14ac:dyDescent="0.25">
      <c r="A74" s="51" t="s">
        <v>397</v>
      </c>
      <c r="B74" s="43" t="s">
        <v>396</v>
      </c>
      <c r="C74" s="173">
        <f>+C75+C77</f>
        <v>0</v>
      </c>
      <c r="D74" s="182"/>
      <c r="E74" s="182"/>
      <c r="F74" s="173">
        <f>+F75+F77</f>
        <v>0</v>
      </c>
      <c r="G74" s="182"/>
      <c r="H74" s="182"/>
      <c r="I74" s="96"/>
    </row>
    <row r="75" spans="1:16" ht="25.5" x14ac:dyDescent="0.25">
      <c r="A75" s="49" t="s">
        <v>395</v>
      </c>
      <c r="B75" s="41" t="s">
        <v>394</v>
      </c>
      <c r="C75" s="105"/>
      <c r="D75" s="170"/>
      <c r="E75" s="170"/>
      <c r="F75" s="170"/>
      <c r="G75" s="106"/>
      <c r="H75" s="106"/>
      <c r="I75" s="8" t="s">
        <v>655</v>
      </c>
    </row>
    <row r="76" spans="1:16" ht="51" x14ac:dyDescent="0.25">
      <c r="A76" s="49" t="s">
        <v>393</v>
      </c>
      <c r="B76" s="41" t="s">
        <v>392</v>
      </c>
      <c r="C76" s="105"/>
      <c r="D76" s="170"/>
      <c r="E76" s="170"/>
      <c r="F76" s="170"/>
      <c r="G76" s="106"/>
      <c r="H76" s="106"/>
      <c r="I76" s="8" t="s">
        <v>656</v>
      </c>
    </row>
    <row r="77" spans="1:16" ht="25.5" x14ac:dyDescent="0.25">
      <c r="A77" s="49" t="s">
        <v>391</v>
      </c>
      <c r="B77" s="41" t="s">
        <v>390</v>
      </c>
      <c r="C77" s="105"/>
      <c r="D77" s="170"/>
      <c r="E77" s="170"/>
      <c r="F77" s="170"/>
      <c r="G77" s="106"/>
      <c r="H77" s="106"/>
      <c r="I77" s="8" t="s">
        <v>657</v>
      </c>
    </row>
    <row r="78" spans="1:16" ht="25.5" x14ac:dyDescent="0.25">
      <c r="A78" s="49" t="s">
        <v>389</v>
      </c>
      <c r="B78" s="41" t="s">
        <v>388</v>
      </c>
      <c r="C78" s="105"/>
      <c r="D78" s="170"/>
      <c r="E78" s="170"/>
      <c r="F78" s="170"/>
      <c r="G78" s="106"/>
      <c r="H78" s="106"/>
      <c r="I78" s="96"/>
    </row>
    <row r="79" spans="1:16" ht="17.45" customHeight="1" x14ac:dyDescent="0.25">
      <c r="A79" s="49" t="s">
        <v>387</v>
      </c>
      <c r="B79" s="41" t="s">
        <v>386</v>
      </c>
      <c r="C79" s="105"/>
      <c r="D79" s="170"/>
      <c r="E79" s="170"/>
      <c r="F79" s="170"/>
      <c r="G79" s="106"/>
      <c r="H79" s="106"/>
      <c r="I79" s="96"/>
    </row>
    <row r="80" spans="1:16" s="53" customFormat="1" ht="20.100000000000001" customHeight="1" x14ac:dyDescent="0.25">
      <c r="A80" s="123" t="s">
        <v>541</v>
      </c>
      <c r="B80" s="120"/>
      <c r="C80" s="120"/>
      <c r="D80" s="120"/>
      <c r="E80" s="120"/>
      <c r="F80" s="120"/>
      <c r="G80" s="120"/>
      <c r="H80" s="120"/>
      <c r="I80" s="98"/>
      <c r="J80" s="52"/>
      <c r="K80" s="52"/>
      <c r="L80" s="52"/>
      <c r="M80" s="52"/>
      <c r="N80" s="52"/>
      <c r="O80" s="52"/>
      <c r="P80" s="52"/>
    </row>
    <row r="81" spans="1:9" ht="24" customHeight="1" x14ac:dyDescent="0.25">
      <c r="A81" s="146"/>
      <c r="B81" s="148"/>
      <c r="C81" s="150" t="s">
        <v>157</v>
      </c>
      <c r="D81" s="151"/>
      <c r="E81" s="151"/>
      <c r="F81" s="152"/>
      <c r="G81" s="153" t="s">
        <v>156</v>
      </c>
      <c r="H81" s="178"/>
      <c r="I81" s="104" t="s">
        <v>667</v>
      </c>
    </row>
    <row r="82" spans="1:9" ht="65.45" customHeight="1" x14ac:dyDescent="0.25">
      <c r="A82" s="147"/>
      <c r="B82" s="149"/>
      <c r="C82" s="150" t="s">
        <v>155</v>
      </c>
      <c r="D82" s="152"/>
      <c r="E82" s="150" t="s">
        <v>535</v>
      </c>
      <c r="F82" s="152"/>
      <c r="G82" s="155"/>
      <c r="H82" s="179"/>
      <c r="I82" s="104"/>
    </row>
    <row r="83" spans="1:9" ht="180.6" customHeight="1" x14ac:dyDescent="0.25">
      <c r="A83" s="54" t="s">
        <v>385</v>
      </c>
      <c r="B83" s="54" t="s">
        <v>542</v>
      </c>
      <c r="C83" s="197"/>
      <c r="D83" s="198"/>
      <c r="E83" s="197"/>
      <c r="F83" s="198"/>
      <c r="G83" s="197"/>
      <c r="H83" s="198"/>
      <c r="I83" s="8" t="s">
        <v>708</v>
      </c>
    </row>
    <row r="84" spans="1:9" ht="51" x14ac:dyDescent="0.25">
      <c r="A84" s="55" t="s">
        <v>543</v>
      </c>
      <c r="B84" s="55" t="s">
        <v>544</v>
      </c>
      <c r="C84" s="199"/>
      <c r="D84" s="200"/>
      <c r="E84" s="200"/>
      <c r="F84" s="200"/>
      <c r="G84" s="200"/>
      <c r="H84" s="201"/>
      <c r="I84" s="8" t="s">
        <v>709</v>
      </c>
    </row>
    <row r="85" spans="1:9" ht="114.75" x14ac:dyDescent="0.25">
      <c r="A85" s="54" t="s">
        <v>384</v>
      </c>
      <c r="B85" s="54" t="s">
        <v>545</v>
      </c>
      <c r="C85" s="171"/>
      <c r="D85" s="194"/>
      <c r="E85" s="171"/>
      <c r="F85" s="194"/>
      <c r="G85" s="171"/>
      <c r="H85" s="194"/>
      <c r="I85" s="8" t="s">
        <v>710</v>
      </c>
    </row>
    <row r="86" spans="1:9" ht="76.5" x14ac:dyDescent="0.25">
      <c r="A86" s="54" t="s">
        <v>383</v>
      </c>
      <c r="B86" s="54" t="s">
        <v>546</v>
      </c>
      <c r="C86" s="171"/>
      <c r="D86" s="194"/>
      <c r="E86" s="171"/>
      <c r="F86" s="194"/>
      <c r="G86" s="171"/>
      <c r="H86" s="194"/>
      <c r="I86" s="8" t="s">
        <v>677</v>
      </c>
    </row>
    <row r="87" spans="1:9" ht="79.5" x14ac:dyDescent="0.25">
      <c r="A87" s="87" t="s">
        <v>382</v>
      </c>
      <c r="B87" s="88" t="s">
        <v>381</v>
      </c>
      <c r="C87" s="183">
        <f>+C88+C90</f>
        <v>0</v>
      </c>
      <c r="D87" s="196"/>
      <c r="E87" s="183">
        <f t="shared" ref="E87" si="0">+E88+E90</f>
        <v>0</v>
      </c>
      <c r="F87" s="196"/>
      <c r="G87" s="183">
        <f t="shared" ref="G87" si="1">+G88+G90</f>
        <v>0</v>
      </c>
      <c r="H87" s="196"/>
      <c r="I87" s="8" t="s">
        <v>597</v>
      </c>
    </row>
    <row r="88" spans="1:9" ht="38.25" x14ac:dyDescent="0.25">
      <c r="A88" s="49" t="s">
        <v>380</v>
      </c>
      <c r="B88" s="41" t="s">
        <v>375</v>
      </c>
      <c r="C88" s="105"/>
      <c r="D88" s="195"/>
      <c r="E88" s="170"/>
      <c r="F88" s="195"/>
      <c r="G88" s="170"/>
      <c r="H88" s="195"/>
      <c r="I88" s="8" t="s">
        <v>598</v>
      </c>
    </row>
    <row r="89" spans="1:9" ht="54.6" customHeight="1" x14ac:dyDescent="0.25">
      <c r="A89" s="49" t="s">
        <v>379</v>
      </c>
      <c r="B89" s="50" t="s">
        <v>373</v>
      </c>
      <c r="C89" s="105"/>
      <c r="D89" s="195"/>
      <c r="E89" s="170"/>
      <c r="F89" s="195"/>
      <c r="G89" s="170"/>
      <c r="H89" s="195"/>
      <c r="I89" s="8" t="s">
        <v>408</v>
      </c>
    </row>
    <row r="90" spans="1:9" ht="25.5" x14ac:dyDescent="0.25">
      <c r="A90" s="49" t="s">
        <v>378</v>
      </c>
      <c r="B90" s="41" t="s">
        <v>371</v>
      </c>
      <c r="C90" s="105"/>
      <c r="D90" s="195"/>
      <c r="E90" s="170"/>
      <c r="F90" s="195"/>
      <c r="G90" s="170"/>
      <c r="H90" s="195"/>
      <c r="I90" s="96"/>
    </row>
    <row r="91" spans="1:9" ht="84" customHeight="1" x14ac:dyDescent="0.25">
      <c r="A91" s="90" t="s">
        <v>377</v>
      </c>
      <c r="B91" s="89" t="s">
        <v>547</v>
      </c>
      <c r="C91" s="180">
        <f>+C92+C94</f>
        <v>0</v>
      </c>
      <c r="D91" s="196"/>
      <c r="E91" s="180">
        <f t="shared" ref="E91" si="2">+E92+E94</f>
        <v>0</v>
      </c>
      <c r="F91" s="196"/>
      <c r="G91" s="180">
        <f t="shared" ref="G91" si="3">+G92+G94</f>
        <v>0</v>
      </c>
      <c r="H91" s="196"/>
      <c r="I91" s="97"/>
    </row>
    <row r="92" spans="1:9" ht="29.45" customHeight="1" x14ac:dyDescent="0.25">
      <c r="A92" s="49" t="s">
        <v>376</v>
      </c>
      <c r="B92" s="41" t="s">
        <v>375</v>
      </c>
      <c r="C92" s="105"/>
      <c r="D92" s="195"/>
      <c r="E92" s="170"/>
      <c r="F92" s="195"/>
      <c r="G92" s="170"/>
      <c r="H92" s="195"/>
      <c r="I92" s="8" t="s">
        <v>597</v>
      </c>
    </row>
    <row r="93" spans="1:9" ht="51" x14ac:dyDescent="0.25">
      <c r="A93" s="49" t="s">
        <v>374</v>
      </c>
      <c r="B93" s="50" t="s">
        <v>373</v>
      </c>
      <c r="C93" s="105"/>
      <c r="D93" s="195"/>
      <c r="E93" s="170"/>
      <c r="F93" s="195"/>
      <c r="G93" s="170"/>
      <c r="H93" s="195"/>
      <c r="I93" s="8" t="s">
        <v>598</v>
      </c>
    </row>
    <row r="94" spans="1:9" ht="25.5" x14ac:dyDescent="0.25">
      <c r="A94" s="49" t="s">
        <v>372</v>
      </c>
      <c r="B94" s="41" t="s">
        <v>371</v>
      </c>
      <c r="C94" s="105"/>
      <c r="D94" s="195"/>
      <c r="E94" s="170"/>
      <c r="F94" s="195"/>
      <c r="G94" s="170"/>
      <c r="H94" s="195"/>
      <c r="I94" s="96"/>
    </row>
    <row r="95" spans="1:9" ht="32.450000000000003" customHeight="1" x14ac:dyDescent="0.25">
      <c r="A95" s="90" t="s">
        <v>370</v>
      </c>
      <c r="B95" s="89" t="s">
        <v>369</v>
      </c>
      <c r="C95" s="180">
        <f>+C96+C97</f>
        <v>0</v>
      </c>
      <c r="D95" s="196"/>
      <c r="E95" s="180">
        <f t="shared" ref="E95" si="4">+E96+E97</f>
        <v>0</v>
      </c>
      <c r="F95" s="196"/>
      <c r="G95" s="180">
        <f t="shared" ref="G95" si="5">+G96+G97</f>
        <v>0</v>
      </c>
      <c r="H95" s="196"/>
      <c r="I95" s="8" t="s">
        <v>599</v>
      </c>
    </row>
    <row r="96" spans="1:9" ht="25.5" x14ac:dyDescent="0.25">
      <c r="A96" s="49" t="s">
        <v>368</v>
      </c>
      <c r="B96" s="41" t="s">
        <v>367</v>
      </c>
      <c r="C96" s="105"/>
      <c r="D96" s="195"/>
      <c r="E96" s="170"/>
      <c r="F96" s="195"/>
      <c r="G96" s="170"/>
      <c r="H96" s="195"/>
    </row>
    <row r="97" spans="1:9" ht="25.5" x14ac:dyDescent="0.25">
      <c r="A97" s="49" t="s">
        <v>366</v>
      </c>
      <c r="B97" s="41" t="s">
        <v>365</v>
      </c>
      <c r="C97" s="105"/>
      <c r="D97" s="195"/>
      <c r="E97" s="170"/>
      <c r="F97" s="195"/>
      <c r="G97" s="170"/>
      <c r="H97" s="195"/>
    </row>
    <row r="98" spans="1:9" ht="63.75" x14ac:dyDescent="0.25">
      <c r="A98" s="56" t="s">
        <v>364</v>
      </c>
      <c r="B98" s="57" t="s">
        <v>363</v>
      </c>
      <c r="C98" s="171"/>
      <c r="D98" s="194"/>
      <c r="E98" s="194"/>
      <c r="F98" s="194"/>
      <c r="G98" s="194"/>
      <c r="H98" s="194"/>
      <c r="I98" s="8" t="s">
        <v>600</v>
      </c>
    </row>
    <row r="99" spans="1:9" ht="25.5" x14ac:dyDescent="0.25">
      <c r="A99" s="58" t="s">
        <v>362</v>
      </c>
      <c r="B99" s="59" t="s">
        <v>527</v>
      </c>
      <c r="C99" s="170"/>
      <c r="D99" s="195"/>
      <c r="E99" s="195"/>
      <c r="F99" s="195"/>
      <c r="G99" s="195"/>
      <c r="H99" s="195"/>
      <c r="I99" s="8" t="s">
        <v>601</v>
      </c>
    </row>
    <row r="100" spans="1:9" ht="66.75" x14ac:dyDescent="0.25">
      <c r="A100" s="60" t="s">
        <v>361</v>
      </c>
      <c r="B100" s="54" t="s">
        <v>360</v>
      </c>
      <c r="C100" s="171"/>
      <c r="D100" s="194"/>
      <c r="E100" s="194"/>
      <c r="F100" s="194"/>
      <c r="G100" s="194"/>
      <c r="H100" s="194"/>
      <c r="I100" s="8" t="s">
        <v>602</v>
      </c>
    </row>
    <row r="101" spans="1:9" ht="193.9" customHeight="1" x14ac:dyDescent="0.25">
      <c r="A101" s="87" t="s">
        <v>358</v>
      </c>
      <c r="B101" s="88" t="s">
        <v>548</v>
      </c>
      <c r="C101" s="183">
        <f>+C102+C106+C108+C109</f>
        <v>0</v>
      </c>
      <c r="D101" s="181"/>
      <c r="E101" s="183">
        <f t="shared" ref="E101" si="6">+E102+E106+E108+E109</f>
        <v>0</v>
      </c>
      <c r="F101" s="181"/>
      <c r="G101" s="183">
        <f t="shared" ref="G101" si="7">+G102+G106+G108+G109</f>
        <v>0</v>
      </c>
      <c r="H101" s="181"/>
      <c r="I101" s="111" t="s">
        <v>606</v>
      </c>
    </row>
    <row r="102" spans="1:9" x14ac:dyDescent="0.25">
      <c r="A102" s="51" t="s">
        <v>357</v>
      </c>
      <c r="B102" s="61" t="s">
        <v>346</v>
      </c>
      <c r="C102" s="173">
        <f>+C103+C105</f>
        <v>0</v>
      </c>
      <c r="D102" s="174"/>
      <c r="E102" s="173">
        <f t="shared" ref="E102" si="8">+E103+E105</f>
        <v>0</v>
      </c>
      <c r="F102" s="174"/>
      <c r="G102" s="173">
        <f t="shared" ref="G102" si="9">+G103+G105</f>
        <v>0</v>
      </c>
      <c r="H102" s="174"/>
      <c r="I102" s="112"/>
    </row>
    <row r="103" spans="1:9" ht="25.5" x14ac:dyDescent="0.25">
      <c r="A103" s="49" t="s">
        <v>356</v>
      </c>
      <c r="B103" s="41" t="s">
        <v>344</v>
      </c>
      <c r="C103" s="105"/>
      <c r="D103" s="106"/>
      <c r="E103" s="170"/>
      <c r="F103" s="106"/>
      <c r="G103" s="170"/>
      <c r="H103" s="106"/>
      <c r="I103" s="8" t="s">
        <v>603</v>
      </c>
    </row>
    <row r="104" spans="1:9" ht="63.75" x14ac:dyDescent="0.25">
      <c r="A104" s="49" t="s">
        <v>355</v>
      </c>
      <c r="B104" s="50" t="s">
        <v>342</v>
      </c>
      <c r="C104" s="105"/>
      <c r="D104" s="106"/>
      <c r="E104" s="170"/>
      <c r="F104" s="106"/>
      <c r="G104" s="170"/>
      <c r="H104" s="106"/>
      <c r="I104" s="8" t="s">
        <v>604</v>
      </c>
    </row>
    <row r="105" spans="1:9" ht="25.5" x14ac:dyDescent="0.25">
      <c r="A105" s="49" t="s">
        <v>354</v>
      </c>
      <c r="B105" s="41" t="s">
        <v>340</v>
      </c>
      <c r="C105" s="105"/>
      <c r="D105" s="106"/>
      <c r="E105" s="170"/>
      <c r="F105" s="106"/>
      <c r="G105" s="170"/>
      <c r="H105" s="106"/>
      <c r="I105" s="8" t="s">
        <v>605</v>
      </c>
    </row>
    <row r="106" spans="1:9" ht="28.5" x14ac:dyDescent="0.25">
      <c r="A106" s="58" t="s">
        <v>353</v>
      </c>
      <c r="B106" s="46" t="s">
        <v>352</v>
      </c>
      <c r="C106" s="170"/>
      <c r="D106" s="106"/>
      <c r="E106" s="170"/>
      <c r="F106" s="106"/>
      <c r="G106" s="170"/>
      <c r="H106" s="106"/>
      <c r="I106" s="8" t="s">
        <v>610</v>
      </c>
    </row>
    <row r="107" spans="1:9" x14ac:dyDescent="0.25">
      <c r="A107" s="49" t="s">
        <v>351</v>
      </c>
      <c r="B107" s="50" t="s">
        <v>336</v>
      </c>
      <c r="C107" s="105"/>
      <c r="D107" s="106"/>
      <c r="E107" s="170"/>
      <c r="F107" s="106"/>
      <c r="G107" s="170"/>
      <c r="H107" s="106"/>
      <c r="I107" s="8" t="s">
        <v>611</v>
      </c>
    </row>
    <row r="108" spans="1:9" x14ac:dyDescent="0.25">
      <c r="A108" s="49" t="s">
        <v>350</v>
      </c>
      <c r="B108" s="62" t="s">
        <v>334</v>
      </c>
      <c r="C108" s="170"/>
      <c r="D108" s="106"/>
      <c r="E108" s="170"/>
      <c r="F108" s="106"/>
      <c r="G108" s="170"/>
      <c r="H108" s="106"/>
      <c r="I108" s="8" t="s">
        <v>612</v>
      </c>
    </row>
    <row r="109" spans="1:9" x14ac:dyDescent="0.25">
      <c r="A109" s="49" t="s">
        <v>349</v>
      </c>
      <c r="B109" s="63" t="s">
        <v>332</v>
      </c>
      <c r="C109" s="170"/>
      <c r="D109" s="106"/>
      <c r="E109" s="170"/>
      <c r="F109" s="106"/>
      <c r="G109" s="170"/>
      <c r="H109" s="106"/>
      <c r="I109" s="96"/>
    </row>
    <row r="110" spans="1:9" ht="89.25" x14ac:dyDescent="0.25">
      <c r="A110" s="90" t="s">
        <v>348</v>
      </c>
      <c r="B110" s="89" t="s">
        <v>549</v>
      </c>
      <c r="C110" s="180">
        <f>+C111+C115+C117+C118</f>
        <v>0</v>
      </c>
      <c r="D110" s="181"/>
      <c r="E110" s="180">
        <f t="shared" ref="E110" si="10">+E111+E115+E117+E118</f>
        <v>0</v>
      </c>
      <c r="F110" s="181"/>
      <c r="G110" s="180">
        <f t="shared" ref="G110" si="11">+G111+G115+G117+G118</f>
        <v>0</v>
      </c>
      <c r="H110" s="181"/>
      <c r="I110" s="8" t="s">
        <v>638</v>
      </c>
    </row>
    <row r="111" spans="1:9" x14ac:dyDescent="0.25">
      <c r="A111" s="51" t="s">
        <v>347</v>
      </c>
      <c r="B111" s="43" t="s">
        <v>346</v>
      </c>
      <c r="C111" s="173">
        <f>+C112+C114</f>
        <v>0</v>
      </c>
      <c r="D111" s="174"/>
      <c r="E111" s="173">
        <f t="shared" ref="E111" si="12">+E112+E114</f>
        <v>0</v>
      </c>
      <c r="F111" s="174"/>
      <c r="G111" s="173">
        <f t="shared" ref="G111" si="13">+G112+G114</f>
        <v>0</v>
      </c>
      <c r="H111" s="174"/>
    </row>
    <row r="112" spans="1:9" ht="25.5" x14ac:dyDescent="0.25">
      <c r="A112" s="49" t="s">
        <v>345</v>
      </c>
      <c r="B112" s="41" t="s">
        <v>344</v>
      </c>
      <c r="C112" s="105"/>
      <c r="D112" s="106"/>
      <c r="E112" s="170"/>
      <c r="F112" s="106"/>
      <c r="G112" s="170"/>
      <c r="H112" s="106"/>
      <c r="I112" s="8" t="s">
        <v>607</v>
      </c>
    </row>
    <row r="113" spans="1:16" ht="63.75" x14ac:dyDescent="0.25">
      <c r="A113" s="49" t="s">
        <v>343</v>
      </c>
      <c r="B113" s="50" t="s">
        <v>342</v>
      </c>
      <c r="C113" s="105"/>
      <c r="D113" s="106"/>
      <c r="E113" s="170"/>
      <c r="F113" s="106"/>
      <c r="G113" s="170"/>
      <c r="H113" s="106"/>
      <c r="I113" s="8" t="s">
        <v>608</v>
      </c>
    </row>
    <row r="114" spans="1:16" ht="25.5" x14ac:dyDescent="0.25">
      <c r="A114" s="49" t="s">
        <v>341</v>
      </c>
      <c r="B114" s="41" t="s">
        <v>340</v>
      </c>
      <c r="C114" s="105"/>
      <c r="D114" s="106"/>
      <c r="E114" s="170"/>
      <c r="F114" s="106"/>
      <c r="G114" s="170"/>
      <c r="H114" s="106"/>
      <c r="I114" s="8" t="s">
        <v>609</v>
      </c>
    </row>
    <row r="115" spans="1:16" ht="25.5" x14ac:dyDescent="0.25">
      <c r="A115" s="49" t="s">
        <v>339</v>
      </c>
      <c r="B115" s="41" t="s">
        <v>338</v>
      </c>
      <c r="C115" s="105"/>
      <c r="D115" s="106"/>
      <c r="E115" s="170"/>
      <c r="F115" s="106"/>
      <c r="G115" s="170"/>
      <c r="H115" s="106"/>
      <c r="I115" s="8" t="s">
        <v>610</v>
      </c>
    </row>
    <row r="116" spans="1:16" x14ac:dyDescent="0.25">
      <c r="A116" s="49" t="s">
        <v>337</v>
      </c>
      <c r="B116" s="50" t="s">
        <v>336</v>
      </c>
      <c r="C116" s="105"/>
      <c r="D116" s="106"/>
      <c r="E116" s="170"/>
      <c r="F116" s="106"/>
      <c r="G116" s="170"/>
      <c r="H116" s="106"/>
      <c r="I116" s="8" t="s">
        <v>611</v>
      </c>
    </row>
    <row r="117" spans="1:16" x14ac:dyDescent="0.25">
      <c r="A117" s="49" t="s">
        <v>335</v>
      </c>
      <c r="B117" s="41" t="s">
        <v>334</v>
      </c>
      <c r="C117" s="105"/>
      <c r="D117" s="106"/>
      <c r="E117" s="170"/>
      <c r="F117" s="106"/>
      <c r="G117" s="170"/>
      <c r="H117" s="106"/>
      <c r="I117" s="8" t="s">
        <v>612</v>
      </c>
    </row>
    <row r="118" spans="1:16" x14ac:dyDescent="0.25">
      <c r="A118" s="49" t="s">
        <v>333</v>
      </c>
      <c r="B118" s="41" t="s">
        <v>332</v>
      </c>
      <c r="C118" s="105"/>
      <c r="D118" s="106"/>
      <c r="E118" s="170"/>
      <c r="F118" s="106"/>
      <c r="G118" s="170"/>
      <c r="H118" s="106"/>
      <c r="I118" s="96"/>
    </row>
    <row r="119" spans="1:16" ht="38.25" x14ac:dyDescent="0.25">
      <c r="A119" s="64" t="s">
        <v>331</v>
      </c>
      <c r="B119" s="65" t="s">
        <v>330</v>
      </c>
      <c r="C119" s="165"/>
      <c r="D119" s="166"/>
      <c r="E119" s="171"/>
      <c r="F119" s="166"/>
      <c r="G119" s="171"/>
      <c r="H119" s="166"/>
      <c r="I119" s="8" t="s">
        <v>613</v>
      </c>
    </row>
    <row r="120" spans="1:16" s="53" customFormat="1" ht="27" customHeight="1" x14ac:dyDescent="0.25">
      <c r="A120" s="118" t="s">
        <v>550</v>
      </c>
      <c r="B120" s="119"/>
      <c r="C120" s="120"/>
      <c r="D120" s="120"/>
      <c r="E120" s="120"/>
      <c r="F120" s="120"/>
      <c r="G120" s="120"/>
      <c r="H120" s="120"/>
      <c r="I120" s="98"/>
      <c r="J120" s="52"/>
      <c r="K120" s="52"/>
      <c r="L120" s="52"/>
      <c r="M120" s="52"/>
      <c r="N120" s="52"/>
      <c r="O120" s="52"/>
      <c r="P120" s="52"/>
    </row>
    <row r="121" spans="1:16" ht="76.5" x14ac:dyDescent="0.25">
      <c r="A121" s="90" t="s">
        <v>329</v>
      </c>
      <c r="B121" s="89" t="s">
        <v>328</v>
      </c>
      <c r="C121" s="180">
        <f>+C122+C123+C124</f>
        <v>0</v>
      </c>
      <c r="D121" s="181"/>
      <c r="E121" s="181"/>
      <c r="F121" s="181"/>
      <c r="G121" s="181"/>
      <c r="H121" s="184"/>
      <c r="I121" s="8" t="s">
        <v>614</v>
      </c>
    </row>
    <row r="122" spans="1:16" ht="38.25" x14ac:dyDescent="0.25">
      <c r="A122" s="49" t="s">
        <v>327</v>
      </c>
      <c r="B122" s="41" t="s">
        <v>326</v>
      </c>
      <c r="C122" s="105"/>
      <c r="D122" s="106"/>
      <c r="E122" s="106"/>
      <c r="F122" s="106"/>
      <c r="G122" s="106"/>
      <c r="H122" s="107"/>
      <c r="I122" s="96"/>
    </row>
    <row r="123" spans="1:16" ht="25.5" x14ac:dyDescent="0.25">
      <c r="A123" s="49" t="s">
        <v>325</v>
      </c>
      <c r="B123" s="66" t="s">
        <v>551</v>
      </c>
      <c r="C123" s="105"/>
      <c r="D123" s="106"/>
      <c r="E123" s="106"/>
      <c r="F123" s="106"/>
      <c r="G123" s="106"/>
      <c r="H123" s="107"/>
      <c r="I123" s="96"/>
    </row>
    <row r="124" spans="1:16" ht="25.5" x14ac:dyDescent="0.25">
      <c r="A124" s="49" t="s">
        <v>324</v>
      </c>
      <c r="B124" s="41" t="s">
        <v>323</v>
      </c>
      <c r="C124" s="105"/>
      <c r="D124" s="106"/>
      <c r="E124" s="106"/>
      <c r="F124" s="106"/>
      <c r="G124" s="106"/>
      <c r="H124" s="107"/>
      <c r="I124" s="96"/>
    </row>
    <row r="125" spans="1:16" ht="89.25" x14ac:dyDescent="0.25">
      <c r="A125" s="90" t="s">
        <v>322</v>
      </c>
      <c r="B125" s="89" t="s">
        <v>552</v>
      </c>
      <c r="C125" s="180">
        <f>+C126+C127+C128</f>
        <v>0</v>
      </c>
      <c r="D125" s="181"/>
      <c r="E125" s="181"/>
      <c r="F125" s="181"/>
      <c r="G125" s="181"/>
      <c r="H125" s="184"/>
      <c r="I125" s="8" t="s">
        <v>615</v>
      </c>
    </row>
    <row r="126" spans="1:16" ht="38.25" x14ac:dyDescent="0.25">
      <c r="A126" s="49" t="s">
        <v>321</v>
      </c>
      <c r="B126" s="41" t="s">
        <v>320</v>
      </c>
      <c r="C126" s="105"/>
      <c r="D126" s="106"/>
      <c r="E126" s="106"/>
      <c r="F126" s="106"/>
      <c r="G126" s="106"/>
      <c r="H126" s="107"/>
      <c r="I126" s="96"/>
    </row>
    <row r="127" spans="1:16" ht="38.25" x14ac:dyDescent="0.25">
      <c r="A127" s="49" t="s">
        <v>319</v>
      </c>
      <c r="B127" s="66" t="s">
        <v>553</v>
      </c>
      <c r="C127" s="105"/>
      <c r="D127" s="106"/>
      <c r="E127" s="106"/>
      <c r="F127" s="106"/>
      <c r="G127" s="106"/>
      <c r="H127" s="107"/>
      <c r="I127" s="96"/>
    </row>
    <row r="128" spans="1:16" ht="25.5" x14ac:dyDescent="0.25">
      <c r="A128" s="49" t="s">
        <v>318</v>
      </c>
      <c r="B128" s="41" t="s">
        <v>317</v>
      </c>
      <c r="C128" s="105"/>
      <c r="D128" s="106"/>
      <c r="E128" s="106"/>
      <c r="F128" s="106"/>
      <c r="G128" s="106"/>
      <c r="H128" s="107"/>
      <c r="I128" s="96"/>
    </row>
    <row r="129" spans="1:13" ht="76.5" x14ac:dyDescent="0.25">
      <c r="A129" s="90" t="s">
        <v>316</v>
      </c>
      <c r="B129" s="89" t="s">
        <v>554</v>
      </c>
      <c r="C129" s="180">
        <f>+C130+C131</f>
        <v>0</v>
      </c>
      <c r="D129" s="181"/>
      <c r="E129" s="181"/>
      <c r="F129" s="181"/>
      <c r="G129" s="181"/>
      <c r="H129" s="181"/>
      <c r="I129" s="8" t="s">
        <v>699</v>
      </c>
    </row>
    <row r="130" spans="1:13" ht="25.5" x14ac:dyDescent="0.25">
      <c r="A130" s="49" t="s">
        <v>315</v>
      </c>
      <c r="B130" s="66" t="s">
        <v>555</v>
      </c>
      <c r="C130" s="105"/>
      <c r="D130" s="106"/>
      <c r="E130" s="106"/>
      <c r="F130" s="106"/>
      <c r="G130" s="106"/>
      <c r="H130" s="106"/>
      <c r="I130" s="96"/>
    </row>
    <row r="131" spans="1:13" ht="19.899999999999999" customHeight="1" x14ac:dyDescent="0.25">
      <c r="A131" s="49" t="s">
        <v>314</v>
      </c>
      <c r="B131" s="66" t="s">
        <v>285</v>
      </c>
      <c r="C131" s="105"/>
      <c r="D131" s="106"/>
      <c r="E131" s="106"/>
      <c r="F131" s="106"/>
      <c r="G131" s="106"/>
      <c r="H131" s="106"/>
      <c r="I131" s="96"/>
    </row>
    <row r="132" spans="1:13" ht="51" x14ac:dyDescent="0.25">
      <c r="A132" s="90" t="s">
        <v>313</v>
      </c>
      <c r="B132" s="89" t="s">
        <v>312</v>
      </c>
      <c r="C132" s="180">
        <f>C133+C134+C135+C136</f>
        <v>0</v>
      </c>
      <c r="D132" s="181"/>
      <c r="E132" s="181"/>
      <c r="F132" s="181"/>
      <c r="G132" s="181"/>
      <c r="H132" s="181"/>
      <c r="I132" s="8" t="s">
        <v>618</v>
      </c>
    </row>
    <row r="133" spans="1:13" ht="25.5" x14ac:dyDescent="0.25">
      <c r="A133" s="49" t="s">
        <v>311</v>
      </c>
      <c r="B133" s="41" t="s">
        <v>310</v>
      </c>
      <c r="C133" s="105"/>
      <c r="D133" s="106"/>
      <c r="E133" s="106"/>
      <c r="F133" s="106"/>
      <c r="G133" s="106"/>
      <c r="H133" s="106"/>
      <c r="I133" s="96"/>
    </row>
    <row r="134" spans="1:13" ht="25.5" x14ac:dyDescent="0.25">
      <c r="A134" s="49" t="s">
        <v>309</v>
      </c>
      <c r="B134" s="41" t="s">
        <v>308</v>
      </c>
      <c r="C134" s="105"/>
      <c r="D134" s="106"/>
      <c r="E134" s="106"/>
      <c r="F134" s="106"/>
      <c r="G134" s="106"/>
      <c r="H134" s="106"/>
      <c r="I134" s="96"/>
    </row>
    <row r="135" spans="1:13" ht="25.5" x14ac:dyDescent="0.25">
      <c r="A135" s="49" t="s">
        <v>307</v>
      </c>
      <c r="B135" s="41" t="s">
        <v>306</v>
      </c>
      <c r="C135" s="105"/>
      <c r="D135" s="106"/>
      <c r="E135" s="106"/>
      <c r="F135" s="106"/>
      <c r="G135" s="106"/>
      <c r="H135" s="106"/>
      <c r="I135" s="96"/>
    </row>
    <row r="136" spans="1:13" ht="25.5" x14ac:dyDescent="0.25">
      <c r="A136" s="49" t="s">
        <v>305</v>
      </c>
      <c r="B136" s="41" t="s">
        <v>304</v>
      </c>
      <c r="C136" s="105"/>
      <c r="D136" s="106"/>
      <c r="E136" s="106"/>
      <c r="F136" s="106"/>
      <c r="G136" s="106"/>
      <c r="H136" s="106"/>
      <c r="I136" s="96"/>
    </row>
    <row r="137" spans="1:13" ht="63.75" x14ac:dyDescent="0.25">
      <c r="A137" s="90" t="s">
        <v>303</v>
      </c>
      <c r="B137" s="89" t="s">
        <v>302</v>
      </c>
      <c r="C137" s="180">
        <f>C138+C139+C140</f>
        <v>0</v>
      </c>
      <c r="D137" s="181"/>
      <c r="E137" s="181"/>
      <c r="F137" s="181"/>
      <c r="G137" s="181"/>
      <c r="H137" s="181"/>
      <c r="I137" s="8" t="s">
        <v>622</v>
      </c>
    </row>
    <row r="138" spans="1:13" ht="38.25" x14ac:dyDescent="0.25">
      <c r="A138" s="49" t="s">
        <v>301</v>
      </c>
      <c r="B138" s="41" t="s">
        <v>300</v>
      </c>
      <c r="C138" s="105"/>
      <c r="D138" s="106"/>
      <c r="E138" s="106"/>
      <c r="F138" s="106"/>
      <c r="G138" s="106"/>
      <c r="H138" s="106"/>
      <c r="I138" s="8" t="s">
        <v>619</v>
      </c>
    </row>
    <row r="139" spans="1:13" ht="38.25" x14ac:dyDescent="0.25">
      <c r="A139" s="49" t="s">
        <v>299</v>
      </c>
      <c r="B139" s="66" t="s">
        <v>556</v>
      </c>
      <c r="C139" s="105"/>
      <c r="D139" s="106"/>
      <c r="E139" s="106"/>
      <c r="F139" s="106"/>
      <c r="G139" s="106"/>
      <c r="H139" s="106"/>
      <c r="I139" s="8" t="s">
        <v>620</v>
      </c>
    </row>
    <row r="140" spans="1:13" ht="25.5" x14ac:dyDescent="0.25">
      <c r="A140" s="49" t="s">
        <v>298</v>
      </c>
      <c r="B140" s="41" t="s">
        <v>297</v>
      </c>
      <c r="C140" s="105"/>
      <c r="D140" s="106"/>
      <c r="E140" s="106"/>
      <c r="F140" s="106"/>
      <c r="G140" s="106"/>
      <c r="H140" s="106"/>
      <c r="I140" s="8" t="s">
        <v>621</v>
      </c>
    </row>
    <row r="141" spans="1:13" ht="111.6" customHeight="1" x14ac:dyDescent="0.25">
      <c r="A141" s="90" t="s">
        <v>296</v>
      </c>
      <c r="B141" s="89" t="s">
        <v>557</v>
      </c>
      <c r="C141" s="180">
        <f>C142+C143+C144</f>
        <v>0</v>
      </c>
      <c r="D141" s="181"/>
      <c r="E141" s="181"/>
      <c r="F141" s="181"/>
      <c r="G141" s="181"/>
      <c r="H141" s="181"/>
      <c r="I141" s="8" t="s">
        <v>623</v>
      </c>
    </row>
    <row r="142" spans="1:13" ht="38.25" x14ac:dyDescent="0.25">
      <c r="A142" s="49" t="s">
        <v>295</v>
      </c>
      <c r="B142" s="41" t="s">
        <v>294</v>
      </c>
      <c r="C142" s="105"/>
      <c r="D142" s="106"/>
      <c r="E142" s="106"/>
      <c r="F142" s="106"/>
      <c r="G142" s="106"/>
      <c r="H142" s="106"/>
      <c r="I142" s="8" t="s">
        <v>624</v>
      </c>
    </row>
    <row r="143" spans="1:13" ht="38.25" x14ac:dyDescent="0.25">
      <c r="A143" s="49" t="s">
        <v>293</v>
      </c>
      <c r="B143" s="66" t="s">
        <v>558</v>
      </c>
      <c r="C143" s="105"/>
      <c r="D143" s="106"/>
      <c r="E143" s="106"/>
      <c r="F143" s="106"/>
      <c r="G143" s="106"/>
      <c r="H143" s="106"/>
      <c r="I143" s="8" t="s">
        <v>625</v>
      </c>
      <c r="M143" s="52"/>
    </row>
    <row r="144" spans="1:13" ht="25.5" x14ac:dyDescent="0.25">
      <c r="A144" s="49" t="s">
        <v>292</v>
      </c>
      <c r="B144" s="41" t="s">
        <v>291</v>
      </c>
      <c r="C144" s="105"/>
      <c r="D144" s="106"/>
      <c r="E144" s="106"/>
      <c r="F144" s="106"/>
      <c r="G144" s="106"/>
      <c r="H144" s="106"/>
      <c r="I144" s="8" t="s">
        <v>626</v>
      </c>
    </row>
    <row r="145" spans="1:16" ht="76.5" x14ac:dyDescent="0.25">
      <c r="A145" s="90" t="s">
        <v>290</v>
      </c>
      <c r="B145" s="89" t="s">
        <v>289</v>
      </c>
      <c r="C145" s="180">
        <f>+C146+C147</f>
        <v>0</v>
      </c>
      <c r="D145" s="181"/>
      <c r="E145" s="181"/>
      <c r="F145" s="181"/>
      <c r="G145" s="181"/>
      <c r="H145" s="181"/>
      <c r="I145" s="8" t="s">
        <v>627</v>
      </c>
    </row>
    <row r="146" spans="1:16" x14ac:dyDescent="0.25">
      <c r="A146" s="49" t="s">
        <v>288</v>
      </c>
      <c r="B146" s="41" t="s">
        <v>287</v>
      </c>
      <c r="C146" s="105"/>
      <c r="D146" s="106"/>
      <c r="E146" s="106"/>
      <c r="F146" s="106"/>
      <c r="G146" s="106"/>
      <c r="H146" s="106"/>
      <c r="I146" s="8" t="s">
        <v>628</v>
      </c>
    </row>
    <row r="147" spans="1:16" x14ac:dyDescent="0.25">
      <c r="A147" s="49" t="s">
        <v>286</v>
      </c>
      <c r="B147" s="41" t="s">
        <v>285</v>
      </c>
      <c r="C147" s="105"/>
      <c r="D147" s="106"/>
      <c r="E147" s="106"/>
      <c r="F147" s="106"/>
      <c r="G147" s="106"/>
      <c r="H147" s="106"/>
      <c r="I147" s="8" t="s">
        <v>629</v>
      </c>
    </row>
    <row r="148" spans="1:16" ht="25.5" x14ac:dyDescent="0.25">
      <c r="A148" s="64" t="s">
        <v>284</v>
      </c>
      <c r="B148" s="65" t="s">
        <v>283</v>
      </c>
      <c r="C148" s="132"/>
      <c r="D148" s="188"/>
      <c r="E148" s="188"/>
      <c r="F148" s="189"/>
      <c r="G148" s="189"/>
      <c r="H148" s="190"/>
      <c r="I148" s="96"/>
    </row>
    <row r="149" spans="1:16" ht="63.75" x14ac:dyDescent="0.25">
      <c r="A149" s="64" t="s">
        <v>282</v>
      </c>
      <c r="B149" s="65" t="s">
        <v>281</v>
      </c>
      <c r="C149" s="132"/>
      <c r="D149" s="188"/>
      <c r="E149" s="188"/>
      <c r="F149" s="189"/>
      <c r="G149" s="189"/>
      <c r="H149" s="190"/>
      <c r="I149" s="8" t="s">
        <v>630</v>
      </c>
    </row>
    <row r="150" spans="1:16" x14ac:dyDescent="0.25">
      <c r="A150" s="49" t="s">
        <v>280</v>
      </c>
      <c r="B150" s="67" t="s">
        <v>559</v>
      </c>
      <c r="C150" s="105"/>
      <c r="D150" s="106"/>
      <c r="E150" s="106"/>
      <c r="F150" s="106"/>
      <c r="G150" s="106"/>
      <c r="H150" s="106"/>
      <c r="I150" s="96"/>
    </row>
    <row r="151" spans="1:16" ht="76.5" x14ac:dyDescent="0.25">
      <c r="A151" s="64" t="s">
        <v>279</v>
      </c>
      <c r="B151" s="65" t="s">
        <v>278</v>
      </c>
      <c r="C151" s="132"/>
      <c r="D151" s="188"/>
      <c r="E151" s="188"/>
      <c r="F151" s="189"/>
      <c r="G151" s="189"/>
      <c r="H151" s="190"/>
      <c r="I151" s="8" t="s">
        <v>631</v>
      </c>
    </row>
    <row r="152" spans="1:16" ht="51" x14ac:dyDescent="0.25">
      <c r="A152" s="64" t="s">
        <v>277</v>
      </c>
      <c r="B152" s="65" t="s">
        <v>560</v>
      </c>
      <c r="C152" s="132"/>
      <c r="D152" s="188"/>
      <c r="E152" s="188"/>
      <c r="F152" s="189"/>
      <c r="G152" s="189"/>
      <c r="H152" s="190"/>
      <c r="I152" s="103" t="s">
        <v>700</v>
      </c>
    </row>
    <row r="153" spans="1:16" ht="51" x14ac:dyDescent="0.25">
      <c r="A153" s="64" t="s">
        <v>276</v>
      </c>
      <c r="B153" s="65" t="s">
        <v>561</v>
      </c>
      <c r="C153" s="132"/>
      <c r="D153" s="132"/>
      <c r="E153" s="132"/>
      <c r="F153" s="132"/>
      <c r="G153" s="132"/>
      <c r="H153" s="165"/>
      <c r="I153" s="103" t="s">
        <v>701</v>
      </c>
    </row>
    <row r="154" spans="1:16" s="53" customFormat="1" ht="20.100000000000001" customHeight="1" x14ac:dyDescent="0.25">
      <c r="A154" s="118" t="s">
        <v>275</v>
      </c>
      <c r="B154" s="119"/>
      <c r="C154" s="120"/>
      <c r="D154" s="120"/>
      <c r="E154" s="120"/>
      <c r="F154" s="120"/>
      <c r="G154" s="120"/>
      <c r="H154" s="120"/>
      <c r="I154" s="98"/>
      <c r="J154" s="52"/>
      <c r="K154" s="52"/>
      <c r="L154" s="52"/>
      <c r="M154" s="52"/>
      <c r="N154" s="52"/>
      <c r="O154" s="52"/>
      <c r="P154" s="52"/>
    </row>
    <row r="155" spans="1:16" ht="28.5" customHeight="1" x14ac:dyDescent="0.25">
      <c r="A155" s="68"/>
      <c r="B155" s="68"/>
      <c r="C155" s="191" t="s">
        <v>168</v>
      </c>
      <c r="D155" s="192"/>
      <c r="E155" s="192"/>
      <c r="F155" s="191" t="s">
        <v>167</v>
      </c>
      <c r="G155" s="192"/>
      <c r="H155" s="193"/>
      <c r="I155" s="96"/>
    </row>
    <row r="156" spans="1:16" ht="28.5" x14ac:dyDescent="0.25">
      <c r="A156" s="88" t="s">
        <v>274</v>
      </c>
      <c r="B156" s="88" t="s">
        <v>273</v>
      </c>
      <c r="C156" s="183">
        <f>+C157+C169+C174+C182+C188</f>
        <v>0</v>
      </c>
      <c r="D156" s="181"/>
      <c r="E156" s="181"/>
      <c r="F156" s="183">
        <f>+F157+F169+F174+F182+F188</f>
        <v>0</v>
      </c>
      <c r="G156" s="181"/>
      <c r="H156" s="184"/>
      <c r="I156" s="8" t="s">
        <v>632</v>
      </c>
    </row>
    <row r="157" spans="1:16" ht="38.25" x14ac:dyDescent="0.25">
      <c r="A157" s="47" t="s">
        <v>272</v>
      </c>
      <c r="B157" s="43" t="s">
        <v>271</v>
      </c>
      <c r="C157" s="185">
        <f>C158+C163</f>
        <v>0</v>
      </c>
      <c r="D157" s="186"/>
      <c r="E157" s="186"/>
      <c r="F157" s="185">
        <f>F158+F163</f>
        <v>0</v>
      </c>
      <c r="G157" s="186"/>
      <c r="H157" s="187"/>
      <c r="I157" s="96"/>
    </row>
    <row r="158" spans="1:16" ht="19.899999999999999" customHeight="1" x14ac:dyDescent="0.25">
      <c r="A158" s="69" t="s">
        <v>270</v>
      </c>
      <c r="B158" s="70" t="s">
        <v>269</v>
      </c>
      <c r="C158" s="182">
        <f>+C159+C160+C161+C162</f>
        <v>0</v>
      </c>
      <c r="D158" s="174"/>
      <c r="E158" s="174"/>
      <c r="F158" s="182">
        <f>+F159+F160+F161+F162</f>
        <v>0</v>
      </c>
      <c r="G158" s="174"/>
      <c r="H158" s="175"/>
      <c r="I158" s="8" t="s">
        <v>711</v>
      </c>
    </row>
    <row r="159" spans="1:16" ht="25.5" x14ac:dyDescent="0.25">
      <c r="A159" s="41" t="s">
        <v>268</v>
      </c>
      <c r="B159" s="41" t="s">
        <v>231</v>
      </c>
      <c r="C159" s="105"/>
      <c r="D159" s="170"/>
      <c r="E159" s="170"/>
      <c r="F159" s="170"/>
      <c r="G159" s="170"/>
      <c r="H159" s="124"/>
      <c r="I159" s="96"/>
    </row>
    <row r="160" spans="1:16" ht="38.25" x14ac:dyDescent="0.25">
      <c r="A160" s="41" t="s">
        <v>267</v>
      </c>
      <c r="B160" s="41" t="s">
        <v>229</v>
      </c>
      <c r="C160" s="105"/>
      <c r="D160" s="170"/>
      <c r="E160" s="170"/>
      <c r="F160" s="170"/>
      <c r="G160" s="170"/>
      <c r="H160" s="124"/>
      <c r="I160" s="96"/>
    </row>
    <row r="161" spans="1:9" ht="38.25" x14ac:dyDescent="0.25">
      <c r="A161" s="41" t="s">
        <v>266</v>
      </c>
      <c r="B161" s="41" t="s">
        <v>227</v>
      </c>
      <c r="C161" s="105"/>
      <c r="D161" s="170"/>
      <c r="E161" s="170"/>
      <c r="F161" s="170"/>
      <c r="G161" s="170"/>
      <c r="H161" s="124"/>
      <c r="I161" s="96"/>
    </row>
    <row r="162" spans="1:9" ht="38.25" x14ac:dyDescent="0.25">
      <c r="A162" s="41" t="s">
        <v>265</v>
      </c>
      <c r="B162" s="41" t="s">
        <v>225</v>
      </c>
      <c r="C162" s="105"/>
      <c r="D162" s="170"/>
      <c r="E162" s="170"/>
      <c r="F162" s="170"/>
      <c r="G162" s="170"/>
      <c r="H162" s="124"/>
      <c r="I162" s="96"/>
    </row>
    <row r="163" spans="1:9" ht="19.149999999999999" customHeight="1" x14ac:dyDescent="0.25">
      <c r="A163" s="43" t="s">
        <v>264</v>
      </c>
      <c r="B163" s="39" t="s">
        <v>263</v>
      </c>
      <c r="C163" s="182">
        <f>+C164+C165+C166+C167</f>
        <v>0</v>
      </c>
      <c r="D163" s="174"/>
      <c r="E163" s="174"/>
      <c r="F163" s="182">
        <f>+F164+F165+F166+F167</f>
        <v>0</v>
      </c>
      <c r="G163" s="174"/>
      <c r="H163" s="175"/>
      <c r="I163" s="8" t="s">
        <v>712</v>
      </c>
    </row>
    <row r="164" spans="1:9" ht="25.5" x14ac:dyDescent="0.25">
      <c r="A164" s="41" t="s">
        <v>262</v>
      </c>
      <c r="B164" s="41" t="s">
        <v>231</v>
      </c>
      <c r="C164" s="105"/>
      <c r="D164" s="170"/>
      <c r="E164" s="170"/>
      <c r="F164" s="170"/>
      <c r="G164" s="170"/>
      <c r="H164" s="124"/>
      <c r="I164" s="96"/>
    </row>
    <row r="165" spans="1:9" ht="38.25" x14ac:dyDescent="0.25">
      <c r="A165" s="41" t="s">
        <v>261</v>
      </c>
      <c r="B165" s="41" t="s">
        <v>229</v>
      </c>
      <c r="C165" s="105"/>
      <c r="D165" s="170"/>
      <c r="E165" s="170"/>
      <c r="F165" s="170"/>
      <c r="G165" s="170"/>
      <c r="H165" s="124"/>
      <c r="I165" s="96"/>
    </row>
    <row r="166" spans="1:9" ht="38.25" x14ac:dyDescent="0.25">
      <c r="A166" s="41" t="s">
        <v>260</v>
      </c>
      <c r="B166" s="41" t="s">
        <v>227</v>
      </c>
      <c r="C166" s="105"/>
      <c r="D166" s="170"/>
      <c r="E166" s="170"/>
      <c r="F166" s="170"/>
      <c r="G166" s="170"/>
      <c r="H166" s="124"/>
      <c r="I166" s="96"/>
    </row>
    <row r="167" spans="1:9" ht="38.25" x14ac:dyDescent="0.25">
      <c r="A167" s="41" t="s">
        <v>259</v>
      </c>
      <c r="B167" s="41" t="s">
        <v>225</v>
      </c>
      <c r="C167" s="105"/>
      <c r="D167" s="170"/>
      <c r="E167" s="170"/>
      <c r="F167" s="170"/>
      <c r="G167" s="170"/>
      <c r="H167" s="124"/>
      <c r="I167" s="96"/>
    </row>
    <row r="168" spans="1:9" ht="38.25" x14ac:dyDescent="0.25">
      <c r="A168" s="41" t="s">
        <v>258</v>
      </c>
      <c r="B168" s="50" t="s">
        <v>257</v>
      </c>
      <c r="C168" s="105"/>
      <c r="D168" s="170"/>
      <c r="E168" s="170"/>
      <c r="F168" s="170"/>
      <c r="G168" s="170"/>
      <c r="H168" s="124"/>
      <c r="I168" s="96"/>
    </row>
    <row r="169" spans="1:9" ht="140.25" x14ac:dyDescent="0.25">
      <c r="A169" s="43" t="s">
        <v>256</v>
      </c>
      <c r="B169" s="43" t="s">
        <v>255</v>
      </c>
      <c r="C169" s="173">
        <f>+C170+C171+C172+C173</f>
        <v>0</v>
      </c>
      <c r="D169" s="174"/>
      <c r="E169" s="174"/>
      <c r="F169" s="173">
        <f>+F170+F171+F172+F173</f>
        <v>0</v>
      </c>
      <c r="G169" s="174"/>
      <c r="H169" s="174"/>
      <c r="I169" s="8" t="s">
        <v>533</v>
      </c>
    </row>
    <row r="170" spans="1:9" ht="25.5" x14ac:dyDescent="0.25">
      <c r="A170" s="41" t="s">
        <v>254</v>
      </c>
      <c r="B170" s="41" t="s">
        <v>231</v>
      </c>
      <c r="C170" s="105"/>
      <c r="D170" s="170"/>
      <c r="E170" s="170"/>
      <c r="F170" s="170"/>
      <c r="G170" s="170"/>
      <c r="H170" s="170"/>
      <c r="I170" s="96"/>
    </row>
    <row r="171" spans="1:9" ht="38.25" x14ac:dyDescent="0.25">
      <c r="A171" s="41" t="s">
        <v>253</v>
      </c>
      <c r="B171" s="41" t="s">
        <v>229</v>
      </c>
      <c r="C171" s="105"/>
      <c r="D171" s="170"/>
      <c r="E171" s="170"/>
      <c r="F171" s="170"/>
      <c r="G171" s="170"/>
      <c r="H171" s="170"/>
      <c r="I171" s="96"/>
    </row>
    <row r="172" spans="1:9" ht="38.25" x14ac:dyDescent="0.25">
      <c r="A172" s="41" t="s">
        <v>252</v>
      </c>
      <c r="B172" s="41" t="s">
        <v>227</v>
      </c>
      <c r="C172" s="105"/>
      <c r="D172" s="170"/>
      <c r="E172" s="170"/>
      <c r="F172" s="170"/>
      <c r="G172" s="170"/>
      <c r="H172" s="170"/>
      <c r="I172" s="96"/>
    </row>
    <row r="173" spans="1:9" ht="38.25" x14ac:dyDescent="0.25">
      <c r="A173" s="41" t="s">
        <v>251</v>
      </c>
      <c r="B173" s="41" t="s">
        <v>225</v>
      </c>
      <c r="C173" s="105"/>
      <c r="D173" s="170"/>
      <c r="E173" s="170"/>
      <c r="F173" s="170"/>
      <c r="G173" s="170"/>
      <c r="H173" s="170"/>
      <c r="I173" s="96"/>
    </row>
    <row r="174" spans="1:9" ht="51" x14ac:dyDescent="0.25">
      <c r="A174" s="43" t="s">
        <v>250</v>
      </c>
      <c r="B174" s="43" t="s">
        <v>249</v>
      </c>
      <c r="C174" s="173">
        <f>+C175+C176+C177+C178</f>
        <v>0</v>
      </c>
      <c r="D174" s="174"/>
      <c r="E174" s="174"/>
      <c r="F174" s="173">
        <f>+F175+F176+F177+F178</f>
        <v>0</v>
      </c>
      <c r="G174" s="174"/>
      <c r="H174" s="174"/>
      <c r="I174" s="96"/>
    </row>
    <row r="175" spans="1:9" ht="25.5" x14ac:dyDescent="0.25">
      <c r="A175" s="41" t="s">
        <v>248</v>
      </c>
      <c r="B175" s="41" t="s">
        <v>231</v>
      </c>
      <c r="C175" s="105"/>
      <c r="D175" s="170"/>
      <c r="E175" s="170"/>
      <c r="F175" s="170"/>
      <c r="G175" s="170"/>
      <c r="H175" s="170"/>
      <c r="I175" s="96"/>
    </row>
    <row r="176" spans="1:9" ht="38.25" x14ac:dyDescent="0.25">
      <c r="A176" s="41" t="s">
        <v>247</v>
      </c>
      <c r="B176" s="41" t="s">
        <v>229</v>
      </c>
      <c r="C176" s="105"/>
      <c r="D176" s="170"/>
      <c r="E176" s="170"/>
      <c r="F176" s="170"/>
      <c r="G176" s="170"/>
      <c r="H176" s="170"/>
      <c r="I176" s="96"/>
    </row>
    <row r="177" spans="1:9" ht="38.25" x14ac:dyDescent="0.25">
      <c r="A177" s="41" t="s">
        <v>246</v>
      </c>
      <c r="B177" s="41" t="s">
        <v>227</v>
      </c>
      <c r="C177" s="105"/>
      <c r="D177" s="170"/>
      <c r="E177" s="170"/>
      <c r="F177" s="170"/>
      <c r="G177" s="170"/>
      <c r="H177" s="170"/>
      <c r="I177" s="96"/>
    </row>
    <row r="178" spans="1:9" ht="38.25" x14ac:dyDescent="0.25">
      <c r="A178" s="41" t="s">
        <v>245</v>
      </c>
      <c r="B178" s="41" t="s">
        <v>225</v>
      </c>
      <c r="C178" s="105"/>
      <c r="D178" s="170"/>
      <c r="E178" s="170"/>
      <c r="F178" s="170"/>
      <c r="G178" s="170"/>
      <c r="H178" s="170"/>
      <c r="I178" s="96"/>
    </row>
    <row r="179" spans="1:9" ht="38.25" x14ac:dyDescent="0.25">
      <c r="A179" s="41" t="s">
        <v>244</v>
      </c>
      <c r="B179" s="50" t="s">
        <v>243</v>
      </c>
      <c r="C179" s="105"/>
      <c r="D179" s="170"/>
      <c r="E179" s="170"/>
      <c r="F179" s="170"/>
      <c r="G179" s="170"/>
      <c r="H179" s="170"/>
      <c r="I179" s="96"/>
    </row>
    <row r="180" spans="1:9" ht="39.75" x14ac:dyDescent="0.25">
      <c r="A180" s="41" t="s">
        <v>242</v>
      </c>
      <c r="B180" s="71" t="s">
        <v>528</v>
      </c>
      <c r="C180" s="105"/>
      <c r="D180" s="170"/>
      <c r="E180" s="170"/>
      <c r="F180" s="170"/>
      <c r="G180" s="170"/>
      <c r="H180" s="170"/>
      <c r="I180" s="8" t="s">
        <v>633</v>
      </c>
    </row>
    <row r="181" spans="1:9" ht="27" x14ac:dyDescent="0.25">
      <c r="A181" s="41" t="s">
        <v>241</v>
      </c>
      <c r="B181" s="71" t="s">
        <v>529</v>
      </c>
      <c r="C181" s="105"/>
      <c r="D181" s="170"/>
      <c r="E181" s="170"/>
      <c r="F181" s="170"/>
      <c r="G181" s="170"/>
      <c r="H181" s="170"/>
      <c r="I181" s="8" t="s">
        <v>634</v>
      </c>
    </row>
    <row r="182" spans="1:9" ht="38.25" x14ac:dyDescent="0.25">
      <c r="A182" s="43" t="s">
        <v>240</v>
      </c>
      <c r="B182" s="43" t="s">
        <v>239</v>
      </c>
      <c r="C182" s="173">
        <f>+C183+C184+C185+C186</f>
        <v>0</v>
      </c>
      <c r="D182" s="174"/>
      <c r="E182" s="174"/>
      <c r="F182" s="173">
        <f>+F183+F184+F185+F186</f>
        <v>0</v>
      </c>
      <c r="G182" s="174"/>
      <c r="H182" s="174"/>
      <c r="I182" s="96"/>
    </row>
    <row r="183" spans="1:9" ht="25.5" x14ac:dyDescent="0.25">
      <c r="A183" s="41" t="s">
        <v>238</v>
      </c>
      <c r="B183" s="41" t="s">
        <v>231</v>
      </c>
      <c r="C183" s="105"/>
      <c r="D183" s="170"/>
      <c r="E183" s="170"/>
      <c r="F183" s="170"/>
      <c r="G183" s="170"/>
      <c r="H183" s="170"/>
      <c r="I183" s="96"/>
    </row>
    <row r="184" spans="1:9" ht="38.25" x14ac:dyDescent="0.25">
      <c r="A184" s="41" t="s">
        <v>237</v>
      </c>
      <c r="B184" s="41" t="s">
        <v>229</v>
      </c>
      <c r="C184" s="105"/>
      <c r="D184" s="170"/>
      <c r="E184" s="170"/>
      <c r="F184" s="170"/>
      <c r="G184" s="170"/>
      <c r="H184" s="170"/>
      <c r="I184" s="96"/>
    </row>
    <row r="185" spans="1:9" ht="38.25" x14ac:dyDescent="0.25">
      <c r="A185" s="41" t="s">
        <v>236</v>
      </c>
      <c r="B185" s="41" t="s">
        <v>227</v>
      </c>
      <c r="C185" s="105"/>
      <c r="D185" s="170"/>
      <c r="E185" s="170"/>
      <c r="F185" s="170"/>
      <c r="G185" s="170"/>
      <c r="H185" s="170"/>
      <c r="I185" s="96"/>
    </row>
    <row r="186" spans="1:9" ht="38.25" x14ac:dyDescent="0.25">
      <c r="A186" s="41" t="s">
        <v>235</v>
      </c>
      <c r="B186" s="41" t="s">
        <v>225</v>
      </c>
      <c r="C186" s="105"/>
      <c r="D186" s="170"/>
      <c r="E186" s="170"/>
      <c r="F186" s="170"/>
      <c r="G186" s="170"/>
      <c r="H186" s="170"/>
      <c r="I186" s="96"/>
    </row>
    <row r="187" spans="1:9" ht="79.5" x14ac:dyDescent="0.25">
      <c r="A187" s="45" t="s">
        <v>234</v>
      </c>
      <c r="B187" s="71" t="s">
        <v>530</v>
      </c>
      <c r="C187" s="170"/>
      <c r="D187" s="170"/>
      <c r="E187" s="170"/>
      <c r="F187" s="170"/>
      <c r="G187" s="106"/>
      <c r="H187" s="106"/>
      <c r="I187" s="8" t="s">
        <v>635</v>
      </c>
    </row>
    <row r="188" spans="1:9" ht="89.25" x14ac:dyDescent="0.25">
      <c r="A188" s="43" t="s">
        <v>233</v>
      </c>
      <c r="B188" s="43" t="s">
        <v>562</v>
      </c>
      <c r="C188" s="173">
        <f>+C189+C190+C191+C192</f>
        <v>0</v>
      </c>
      <c r="D188" s="174"/>
      <c r="E188" s="174"/>
      <c r="F188" s="173">
        <f>+F189+F190+F191+F192</f>
        <v>0</v>
      </c>
      <c r="G188" s="174"/>
      <c r="H188" s="174"/>
      <c r="I188" s="8" t="s">
        <v>636</v>
      </c>
    </row>
    <row r="189" spans="1:9" ht="25.5" x14ac:dyDescent="0.25">
      <c r="A189" s="41" t="s">
        <v>232</v>
      </c>
      <c r="B189" s="41" t="s">
        <v>231</v>
      </c>
      <c r="C189" s="105"/>
      <c r="D189" s="170"/>
      <c r="E189" s="170"/>
      <c r="F189" s="170"/>
      <c r="G189" s="170"/>
      <c r="H189" s="170"/>
      <c r="I189" s="96"/>
    </row>
    <row r="190" spans="1:9" ht="38.25" x14ac:dyDescent="0.25">
      <c r="A190" s="41" t="s">
        <v>230</v>
      </c>
      <c r="B190" s="41" t="s">
        <v>229</v>
      </c>
      <c r="C190" s="105"/>
      <c r="D190" s="170"/>
      <c r="E190" s="170"/>
      <c r="F190" s="170"/>
      <c r="G190" s="170"/>
      <c r="H190" s="170"/>
      <c r="I190" s="96"/>
    </row>
    <row r="191" spans="1:9" ht="38.25" x14ac:dyDescent="0.25">
      <c r="A191" s="41" t="s">
        <v>228</v>
      </c>
      <c r="B191" s="41" t="s">
        <v>227</v>
      </c>
      <c r="C191" s="105"/>
      <c r="D191" s="170"/>
      <c r="E191" s="170"/>
      <c r="F191" s="170"/>
      <c r="G191" s="170"/>
      <c r="H191" s="170"/>
      <c r="I191" s="96"/>
    </row>
    <row r="192" spans="1:9" ht="38.25" x14ac:dyDescent="0.25">
      <c r="A192" s="49" t="s">
        <v>226</v>
      </c>
      <c r="B192" s="41" t="s">
        <v>225</v>
      </c>
      <c r="C192" s="105"/>
      <c r="D192" s="170"/>
      <c r="E192" s="170"/>
      <c r="F192" s="170"/>
      <c r="G192" s="170"/>
      <c r="H192" s="170"/>
      <c r="I192" s="96"/>
    </row>
    <row r="193" spans="1:16" ht="76.5" x14ac:dyDescent="0.25">
      <c r="A193" s="90" t="s">
        <v>224</v>
      </c>
      <c r="B193" s="91" t="s">
        <v>223</v>
      </c>
      <c r="C193" s="180">
        <f>+C194+C197+C198+C199+C200</f>
        <v>0</v>
      </c>
      <c r="D193" s="181"/>
      <c r="E193" s="181"/>
      <c r="F193" s="180">
        <f>+F194+F197+F198+F199+F200</f>
        <v>0</v>
      </c>
      <c r="G193" s="181"/>
      <c r="H193" s="181"/>
      <c r="I193" s="8" t="s">
        <v>637</v>
      </c>
    </row>
    <row r="194" spans="1:16" ht="25.5" x14ac:dyDescent="0.25">
      <c r="A194" s="43" t="s">
        <v>221</v>
      </c>
      <c r="B194" s="43" t="s">
        <v>220</v>
      </c>
      <c r="C194" s="173">
        <f>+C195+C196</f>
        <v>0</v>
      </c>
      <c r="D194" s="174"/>
      <c r="E194" s="174"/>
      <c r="F194" s="173">
        <f>+F195+F196</f>
        <v>0</v>
      </c>
      <c r="G194" s="174"/>
      <c r="H194" s="174"/>
      <c r="I194" s="96"/>
    </row>
    <row r="195" spans="1:16" ht="25.5" x14ac:dyDescent="0.25">
      <c r="A195" s="41" t="s">
        <v>219</v>
      </c>
      <c r="B195" s="41" t="s">
        <v>218</v>
      </c>
      <c r="C195" s="105"/>
      <c r="D195" s="170"/>
      <c r="E195" s="170"/>
      <c r="F195" s="170"/>
      <c r="G195" s="106"/>
      <c r="H195" s="106"/>
      <c r="I195" s="96"/>
    </row>
    <row r="196" spans="1:16" ht="25.5" x14ac:dyDescent="0.25">
      <c r="A196" s="41" t="s">
        <v>217</v>
      </c>
      <c r="B196" s="41" t="s">
        <v>216</v>
      </c>
      <c r="C196" s="105"/>
      <c r="D196" s="170"/>
      <c r="E196" s="170"/>
      <c r="F196" s="170"/>
      <c r="G196" s="106"/>
      <c r="H196" s="106"/>
      <c r="I196" s="96"/>
    </row>
    <row r="197" spans="1:16" ht="25.5" x14ac:dyDescent="0.25">
      <c r="A197" s="41" t="s">
        <v>215</v>
      </c>
      <c r="B197" s="41" t="s">
        <v>214</v>
      </c>
      <c r="C197" s="105"/>
      <c r="D197" s="106"/>
      <c r="E197" s="106"/>
      <c r="F197" s="170"/>
      <c r="G197" s="106"/>
      <c r="H197" s="106"/>
      <c r="I197" s="96"/>
    </row>
    <row r="198" spans="1:16" ht="25.5" x14ac:dyDescent="0.25">
      <c r="A198" s="49" t="s">
        <v>213</v>
      </c>
      <c r="B198" s="41" t="s">
        <v>212</v>
      </c>
      <c r="C198" s="105"/>
      <c r="D198" s="106"/>
      <c r="E198" s="106"/>
      <c r="F198" s="170"/>
      <c r="G198" s="106"/>
      <c r="H198" s="106"/>
      <c r="I198" s="96"/>
    </row>
    <row r="199" spans="1:16" ht="25.5" x14ac:dyDescent="0.25">
      <c r="A199" s="41" t="s">
        <v>211</v>
      </c>
      <c r="B199" s="41" t="s">
        <v>210</v>
      </c>
      <c r="C199" s="105"/>
      <c r="D199" s="106"/>
      <c r="E199" s="106"/>
      <c r="F199" s="170"/>
      <c r="G199" s="106"/>
      <c r="H199" s="106"/>
      <c r="I199" s="96"/>
    </row>
    <row r="200" spans="1:16" ht="63.75" x14ac:dyDescent="0.25">
      <c r="A200" s="41" t="s">
        <v>209</v>
      </c>
      <c r="B200" s="41" t="s">
        <v>208</v>
      </c>
      <c r="C200" s="105"/>
      <c r="D200" s="106"/>
      <c r="E200" s="106"/>
      <c r="F200" s="170"/>
      <c r="G200" s="106"/>
      <c r="H200" s="106"/>
      <c r="I200" s="96"/>
    </row>
    <row r="201" spans="1:16" ht="25.5" x14ac:dyDescent="0.25">
      <c r="A201" s="56" t="s">
        <v>207</v>
      </c>
      <c r="B201" s="57" t="s">
        <v>206</v>
      </c>
      <c r="C201" s="170"/>
      <c r="D201" s="106"/>
      <c r="E201" s="106"/>
      <c r="F201" s="106"/>
      <c r="G201" s="106"/>
      <c r="H201" s="106"/>
      <c r="I201" s="96"/>
    </row>
    <row r="202" spans="1:16" ht="28.5" x14ac:dyDescent="0.25">
      <c r="A202" s="60" t="s">
        <v>205</v>
      </c>
      <c r="B202" s="54" t="s">
        <v>713</v>
      </c>
      <c r="C202" s="170"/>
      <c r="D202" s="106"/>
      <c r="E202" s="106"/>
      <c r="F202" s="106"/>
      <c r="G202" s="106"/>
      <c r="H202" s="106"/>
      <c r="I202" s="8" t="s">
        <v>640</v>
      </c>
    </row>
    <row r="203" spans="1:16" ht="54" x14ac:dyDescent="0.25">
      <c r="A203" s="60" t="s">
        <v>204</v>
      </c>
      <c r="B203" s="54" t="s">
        <v>563</v>
      </c>
      <c r="C203" s="170"/>
      <c r="D203" s="106"/>
      <c r="E203" s="106"/>
      <c r="F203" s="106"/>
      <c r="G203" s="106"/>
      <c r="H203" s="106"/>
      <c r="I203" s="8" t="s">
        <v>639</v>
      </c>
    </row>
    <row r="204" spans="1:16" s="53" customFormat="1" ht="20.100000000000001" customHeight="1" x14ac:dyDescent="0.25">
      <c r="A204" s="176" t="s">
        <v>564</v>
      </c>
      <c r="B204" s="177"/>
      <c r="C204" s="177"/>
      <c r="D204" s="177"/>
      <c r="E204" s="177"/>
      <c r="F204" s="177"/>
      <c r="G204" s="177"/>
      <c r="H204" s="177"/>
      <c r="I204" s="98"/>
      <c r="J204" s="52"/>
      <c r="K204" s="52"/>
      <c r="L204" s="52"/>
      <c r="M204" s="52"/>
      <c r="N204" s="52"/>
      <c r="O204" s="52"/>
      <c r="P204" s="52"/>
    </row>
    <row r="205" spans="1:16" ht="26.25" customHeight="1" x14ac:dyDescent="0.25">
      <c r="A205" s="48"/>
      <c r="B205" s="68"/>
      <c r="C205" s="150" t="s">
        <v>157</v>
      </c>
      <c r="D205" s="151"/>
      <c r="E205" s="151"/>
      <c r="F205" s="152"/>
      <c r="G205" s="153" t="s">
        <v>156</v>
      </c>
      <c r="H205" s="178"/>
      <c r="I205" s="96"/>
    </row>
    <row r="206" spans="1:16" ht="52.9" customHeight="1" x14ac:dyDescent="0.25">
      <c r="A206" s="48"/>
      <c r="B206" s="68"/>
      <c r="C206" s="150" t="s">
        <v>155</v>
      </c>
      <c r="D206" s="152"/>
      <c r="E206" s="150" t="s">
        <v>154</v>
      </c>
      <c r="F206" s="152"/>
      <c r="G206" s="155"/>
      <c r="H206" s="179"/>
      <c r="I206" s="96"/>
    </row>
    <row r="207" spans="1:16" ht="127.5" x14ac:dyDescent="0.25">
      <c r="A207" s="60" t="s">
        <v>203</v>
      </c>
      <c r="B207" s="54" t="s">
        <v>202</v>
      </c>
      <c r="C207" s="172"/>
      <c r="D207" s="165"/>
      <c r="E207" s="172"/>
      <c r="F207" s="165"/>
      <c r="G207" s="172"/>
      <c r="H207" s="132"/>
      <c r="I207" s="8" t="s">
        <v>714</v>
      </c>
    </row>
    <row r="208" spans="1:16" ht="42" customHeight="1" x14ac:dyDescent="0.25">
      <c r="A208" s="49" t="s">
        <v>201</v>
      </c>
      <c r="B208" s="50" t="s">
        <v>200</v>
      </c>
      <c r="C208" s="105"/>
      <c r="D208" s="106"/>
      <c r="E208" s="170"/>
      <c r="F208" s="106"/>
      <c r="G208" s="170"/>
      <c r="H208" s="107"/>
      <c r="I208" s="8" t="s">
        <v>643</v>
      </c>
    </row>
    <row r="209" spans="1:9" x14ac:dyDescent="0.25">
      <c r="A209" s="51" t="s">
        <v>199</v>
      </c>
      <c r="B209" s="72" t="s">
        <v>182</v>
      </c>
      <c r="C209" s="173">
        <f>+C212+C215+C218</f>
        <v>0</v>
      </c>
      <c r="D209" s="174"/>
      <c r="E209" s="173">
        <f t="shared" ref="E209:E210" si="14">+E212+E215+E218</f>
        <v>0</v>
      </c>
      <c r="F209" s="174"/>
      <c r="G209" s="173">
        <f t="shared" ref="G209:G210" si="15">+G212+G215+G218</f>
        <v>0</v>
      </c>
      <c r="H209" s="175"/>
      <c r="I209" s="8" t="s">
        <v>644</v>
      </c>
    </row>
    <row r="210" spans="1:9" ht="25.5" x14ac:dyDescent="0.25">
      <c r="A210" s="51" t="s">
        <v>198</v>
      </c>
      <c r="B210" s="72" t="s">
        <v>179</v>
      </c>
      <c r="C210" s="173">
        <f>+C213+C216+C219</f>
        <v>0</v>
      </c>
      <c r="D210" s="174"/>
      <c r="E210" s="173">
        <f t="shared" si="14"/>
        <v>0</v>
      </c>
      <c r="F210" s="174"/>
      <c r="G210" s="173">
        <f t="shared" si="15"/>
        <v>0</v>
      </c>
      <c r="H210" s="175"/>
      <c r="I210" s="8" t="s">
        <v>642</v>
      </c>
    </row>
    <row r="211" spans="1:9" ht="112.15" customHeight="1" x14ac:dyDescent="0.25">
      <c r="A211" s="60" t="s">
        <v>197</v>
      </c>
      <c r="B211" s="73" t="s">
        <v>196</v>
      </c>
      <c r="C211" s="172"/>
      <c r="D211" s="165"/>
      <c r="E211" s="172"/>
      <c r="F211" s="165"/>
      <c r="G211" s="172"/>
      <c r="H211" s="165"/>
      <c r="I211" s="8" t="s">
        <v>645</v>
      </c>
    </row>
    <row r="212" spans="1:9" x14ac:dyDescent="0.25">
      <c r="A212" s="49" t="s">
        <v>195</v>
      </c>
      <c r="B212" s="50" t="s">
        <v>182</v>
      </c>
      <c r="C212" s="105"/>
      <c r="D212" s="106"/>
      <c r="E212" s="170"/>
      <c r="F212" s="106"/>
      <c r="G212" s="170"/>
      <c r="H212" s="106"/>
      <c r="I212" s="8" t="s">
        <v>644</v>
      </c>
    </row>
    <row r="213" spans="1:9" ht="25.5" x14ac:dyDescent="0.25">
      <c r="A213" s="49" t="s">
        <v>194</v>
      </c>
      <c r="B213" s="50" t="s">
        <v>179</v>
      </c>
      <c r="C213" s="105"/>
      <c r="D213" s="106"/>
      <c r="E213" s="170"/>
      <c r="F213" s="106"/>
      <c r="G213" s="170"/>
      <c r="H213" s="106"/>
      <c r="I213" s="8" t="s">
        <v>642</v>
      </c>
    </row>
    <row r="214" spans="1:9" ht="109.9" customHeight="1" x14ac:dyDescent="0.25">
      <c r="A214" s="56" t="s">
        <v>193</v>
      </c>
      <c r="B214" s="57" t="s">
        <v>565</v>
      </c>
      <c r="C214" s="170"/>
      <c r="D214" s="106"/>
      <c r="E214" s="170"/>
      <c r="F214" s="106"/>
      <c r="G214" s="170"/>
      <c r="H214" s="106"/>
      <c r="I214" s="8" t="s">
        <v>715</v>
      </c>
    </row>
    <row r="215" spans="1:9" x14ac:dyDescent="0.25">
      <c r="A215" s="49" t="s">
        <v>192</v>
      </c>
      <c r="B215" s="50" t="s">
        <v>182</v>
      </c>
      <c r="C215" s="105"/>
      <c r="D215" s="106"/>
      <c r="E215" s="170"/>
      <c r="F215" s="106"/>
      <c r="G215" s="170"/>
      <c r="H215" s="106"/>
      <c r="I215" s="8" t="s">
        <v>644</v>
      </c>
    </row>
    <row r="216" spans="1:9" ht="25.5" x14ac:dyDescent="0.25">
      <c r="A216" s="49" t="s">
        <v>191</v>
      </c>
      <c r="B216" s="67" t="s">
        <v>179</v>
      </c>
      <c r="C216" s="105"/>
      <c r="D216" s="106"/>
      <c r="E216" s="170"/>
      <c r="F216" s="106"/>
      <c r="G216" s="170"/>
      <c r="H216" s="106"/>
      <c r="I216" s="8" t="s">
        <v>642</v>
      </c>
    </row>
    <row r="217" spans="1:9" ht="130.5" x14ac:dyDescent="0.25">
      <c r="A217" s="64" t="s">
        <v>190</v>
      </c>
      <c r="B217" s="65" t="s">
        <v>566</v>
      </c>
      <c r="C217" s="105"/>
      <c r="D217" s="106"/>
      <c r="E217" s="170"/>
      <c r="F217" s="106"/>
      <c r="G217" s="170"/>
      <c r="H217" s="106"/>
      <c r="I217" s="8" t="s">
        <v>716</v>
      </c>
    </row>
    <row r="218" spans="1:9" x14ac:dyDescent="0.25">
      <c r="A218" s="49" t="s">
        <v>189</v>
      </c>
      <c r="B218" s="50" t="s">
        <v>182</v>
      </c>
      <c r="C218" s="105"/>
      <c r="D218" s="106"/>
      <c r="E218" s="170"/>
      <c r="F218" s="106"/>
      <c r="G218" s="170"/>
      <c r="H218" s="106"/>
      <c r="I218" s="8" t="s">
        <v>644</v>
      </c>
    </row>
    <row r="219" spans="1:9" ht="25.5" x14ac:dyDescent="0.25">
      <c r="A219" s="49" t="s">
        <v>188</v>
      </c>
      <c r="B219" s="50" t="s">
        <v>179</v>
      </c>
      <c r="C219" s="105"/>
      <c r="D219" s="106"/>
      <c r="E219" s="170"/>
      <c r="F219" s="106"/>
      <c r="G219" s="170"/>
      <c r="H219" s="106"/>
      <c r="I219" s="8" t="s">
        <v>642</v>
      </c>
    </row>
    <row r="220" spans="1:9" ht="38.25" x14ac:dyDescent="0.25">
      <c r="A220" s="64" t="s">
        <v>187</v>
      </c>
      <c r="B220" s="65" t="s">
        <v>186</v>
      </c>
      <c r="C220" s="105"/>
      <c r="D220" s="106"/>
      <c r="E220" s="170"/>
      <c r="F220" s="106"/>
      <c r="G220" s="170"/>
      <c r="H220" s="106"/>
      <c r="I220" s="8" t="s">
        <v>646</v>
      </c>
    </row>
    <row r="221" spans="1:9" ht="38.25" x14ac:dyDescent="0.25">
      <c r="A221" s="49" t="s">
        <v>185</v>
      </c>
      <c r="B221" s="67" t="s">
        <v>567</v>
      </c>
      <c r="C221" s="105"/>
      <c r="D221" s="106"/>
      <c r="E221" s="170"/>
      <c r="F221" s="106"/>
      <c r="G221" s="170"/>
      <c r="H221" s="106"/>
      <c r="I221" s="8" t="s">
        <v>184</v>
      </c>
    </row>
    <row r="222" spans="1:9" x14ac:dyDescent="0.25">
      <c r="A222" s="49" t="s">
        <v>183</v>
      </c>
      <c r="B222" s="50" t="s">
        <v>182</v>
      </c>
      <c r="C222" s="105"/>
      <c r="D222" s="106"/>
      <c r="E222" s="170"/>
      <c r="F222" s="106"/>
      <c r="G222" s="170"/>
      <c r="H222" s="106"/>
      <c r="I222" s="8" t="s">
        <v>181</v>
      </c>
    </row>
    <row r="223" spans="1:9" ht="25.5" x14ac:dyDescent="0.25">
      <c r="A223" s="49" t="s">
        <v>180</v>
      </c>
      <c r="B223" s="50" t="s">
        <v>179</v>
      </c>
      <c r="C223" s="105"/>
      <c r="D223" s="106"/>
      <c r="E223" s="170"/>
      <c r="F223" s="106"/>
      <c r="G223" s="170"/>
      <c r="H223" s="106"/>
      <c r="I223" s="8" t="s">
        <v>178</v>
      </c>
    </row>
    <row r="224" spans="1:9" ht="25.5" x14ac:dyDescent="0.25">
      <c r="A224" s="64" t="s">
        <v>177</v>
      </c>
      <c r="B224" s="65" t="s">
        <v>176</v>
      </c>
      <c r="C224" s="165"/>
      <c r="D224" s="166"/>
      <c r="E224" s="171"/>
      <c r="F224" s="166"/>
      <c r="G224" s="171"/>
      <c r="H224" s="166"/>
      <c r="I224" s="8" t="s">
        <v>647</v>
      </c>
    </row>
    <row r="225" spans="1:16" ht="38.25" x14ac:dyDescent="0.25">
      <c r="A225" s="49" t="s">
        <v>175</v>
      </c>
      <c r="B225" s="67" t="s">
        <v>567</v>
      </c>
      <c r="C225" s="105"/>
      <c r="D225" s="106"/>
      <c r="E225" s="170"/>
      <c r="F225" s="106"/>
      <c r="G225" s="170"/>
      <c r="H225" s="106"/>
      <c r="I225" s="8" t="s">
        <v>648</v>
      </c>
    </row>
    <row r="226" spans="1:16" ht="38.25" x14ac:dyDescent="0.25">
      <c r="A226" s="64" t="s">
        <v>174</v>
      </c>
      <c r="B226" s="65" t="s">
        <v>173</v>
      </c>
      <c r="C226" s="165"/>
      <c r="D226" s="166"/>
      <c r="E226" s="171"/>
      <c r="F226" s="166"/>
      <c r="G226" s="171"/>
      <c r="H226" s="166"/>
      <c r="I226" s="8" t="s">
        <v>172</v>
      </c>
    </row>
    <row r="227" spans="1:16" ht="76.5" x14ac:dyDescent="0.25">
      <c r="A227" s="64" t="s">
        <v>171</v>
      </c>
      <c r="B227" s="65" t="s">
        <v>170</v>
      </c>
      <c r="C227" s="165"/>
      <c r="D227" s="166"/>
      <c r="E227" s="166"/>
      <c r="F227" s="166"/>
      <c r="G227" s="166"/>
      <c r="H227" s="166"/>
      <c r="I227" s="8" t="s">
        <v>649</v>
      </c>
    </row>
    <row r="228" spans="1:16" s="53" customFormat="1" ht="20.100000000000001" customHeight="1" x14ac:dyDescent="0.25">
      <c r="A228" s="118" t="s">
        <v>169</v>
      </c>
      <c r="B228" s="119"/>
      <c r="C228" s="120"/>
      <c r="D228" s="120"/>
      <c r="E228" s="120"/>
      <c r="F228" s="120"/>
      <c r="G228" s="120"/>
      <c r="H228" s="120"/>
      <c r="I228" s="98"/>
      <c r="J228" s="52"/>
      <c r="K228" s="52"/>
      <c r="L228" s="52"/>
      <c r="M228" s="52"/>
      <c r="N228" s="52"/>
      <c r="O228" s="52"/>
      <c r="P228" s="52"/>
    </row>
    <row r="229" spans="1:16" ht="25.5" customHeight="1" x14ac:dyDescent="0.25">
      <c r="A229" s="74"/>
      <c r="B229" s="68"/>
      <c r="C229" s="167" t="s">
        <v>168</v>
      </c>
      <c r="D229" s="168"/>
      <c r="E229" s="169"/>
      <c r="F229" s="167" t="s">
        <v>167</v>
      </c>
      <c r="G229" s="168"/>
      <c r="H229" s="168"/>
      <c r="I229" s="96"/>
    </row>
    <row r="230" spans="1:16" ht="54" x14ac:dyDescent="0.25">
      <c r="A230" s="64" t="s">
        <v>166</v>
      </c>
      <c r="B230" s="65" t="s">
        <v>165</v>
      </c>
      <c r="C230" s="157"/>
      <c r="D230" s="158"/>
      <c r="E230" s="159"/>
      <c r="F230" s="160"/>
      <c r="G230" s="158"/>
      <c r="H230" s="158"/>
      <c r="I230" s="8" t="s">
        <v>702</v>
      </c>
    </row>
    <row r="231" spans="1:16" ht="38.25" x14ac:dyDescent="0.25">
      <c r="A231" s="49" t="s">
        <v>164</v>
      </c>
      <c r="B231" s="50" t="s">
        <v>163</v>
      </c>
      <c r="C231" s="157"/>
      <c r="D231" s="158"/>
      <c r="E231" s="159"/>
      <c r="F231" s="160"/>
      <c r="G231" s="157"/>
      <c r="H231" s="157"/>
      <c r="I231" s="96"/>
    </row>
    <row r="232" spans="1:16" ht="38.25" x14ac:dyDescent="0.25">
      <c r="A232" s="64" t="s">
        <v>162</v>
      </c>
      <c r="B232" s="65" t="s">
        <v>161</v>
      </c>
      <c r="C232" s="161"/>
      <c r="D232" s="162"/>
      <c r="E232" s="163"/>
      <c r="F232" s="164"/>
      <c r="G232" s="161"/>
      <c r="H232" s="161"/>
      <c r="I232" s="8" t="s">
        <v>160</v>
      </c>
    </row>
    <row r="233" spans="1:16" ht="25.5" x14ac:dyDescent="0.25">
      <c r="A233" s="49" t="s">
        <v>159</v>
      </c>
      <c r="B233" s="67" t="s">
        <v>158</v>
      </c>
      <c r="C233" s="157"/>
      <c r="D233" s="158"/>
      <c r="E233" s="159"/>
      <c r="F233" s="160"/>
      <c r="G233" s="157"/>
      <c r="H233" s="157"/>
      <c r="I233" s="96"/>
    </row>
    <row r="234" spans="1:16" ht="27" customHeight="1" x14ac:dyDescent="0.25">
      <c r="A234" s="146"/>
      <c r="B234" s="148"/>
      <c r="C234" s="150" t="s">
        <v>157</v>
      </c>
      <c r="D234" s="151"/>
      <c r="E234" s="151"/>
      <c r="F234" s="152"/>
      <c r="G234" s="153" t="s">
        <v>156</v>
      </c>
      <c r="H234" s="154"/>
      <c r="I234" s="96"/>
    </row>
    <row r="235" spans="1:16" ht="50.45" customHeight="1" x14ac:dyDescent="0.25">
      <c r="A235" s="147"/>
      <c r="B235" s="149"/>
      <c r="C235" s="150" t="s">
        <v>155</v>
      </c>
      <c r="D235" s="152"/>
      <c r="E235" s="150" t="s">
        <v>154</v>
      </c>
      <c r="F235" s="152"/>
      <c r="G235" s="155"/>
      <c r="H235" s="156"/>
      <c r="I235" s="96"/>
    </row>
    <row r="236" spans="1:16" ht="60" customHeight="1" x14ac:dyDescent="0.25">
      <c r="A236" s="64" t="s">
        <v>153</v>
      </c>
      <c r="B236" s="65" t="s">
        <v>694</v>
      </c>
      <c r="C236" s="116"/>
      <c r="D236" s="105"/>
      <c r="E236" s="124"/>
      <c r="F236" s="105"/>
      <c r="G236" s="124"/>
      <c r="H236" s="105"/>
      <c r="I236" s="8" t="s">
        <v>658</v>
      </c>
    </row>
    <row r="237" spans="1:16" ht="51" x14ac:dyDescent="0.25">
      <c r="A237" s="49" t="s">
        <v>152</v>
      </c>
      <c r="B237" s="6" t="s">
        <v>531</v>
      </c>
      <c r="C237" s="116"/>
      <c r="D237" s="105"/>
      <c r="E237" s="124"/>
      <c r="F237" s="105"/>
      <c r="G237" s="124"/>
      <c r="H237" s="105"/>
      <c r="I237" s="8" t="s">
        <v>659</v>
      </c>
    </row>
    <row r="238" spans="1:16" ht="25.5" x14ac:dyDescent="0.25">
      <c r="A238" s="64" t="s">
        <v>151</v>
      </c>
      <c r="B238" s="65" t="s">
        <v>150</v>
      </c>
      <c r="C238" s="124"/>
      <c r="D238" s="105"/>
      <c r="E238" s="124"/>
      <c r="F238" s="105"/>
      <c r="G238" s="124"/>
      <c r="H238" s="105"/>
      <c r="I238" s="96"/>
    </row>
    <row r="239" spans="1:16" ht="25.5" x14ac:dyDescent="0.25">
      <c r="A239" s="49" t="s">
        <v>149</v>
      </c>
      <c r="B239" s="50" t="s">
        <v>148</v>
      </c>
      <c r="C239" s="116"/>
      <c r="D239" s="105"/>
      <c r="E239" s="124"/>
      <c r="F239" s="105"/>
      <c r="G239" s="124"/>
      <c r="H239" s="105"/>
      <c r="I239" s="96"/>
    </row>
    <row r="240" spans="1:16" ht="41.25" x14ac:dyDescent="0.25">
      <c r="A240" s="90" t="s">
        <v>147</v>
      </c>
      <c r="B240" s="89" t="s">
        <v>146</v>
      </c>
      <c r="C240" s="125">
        <f>+C241+C242</f>
        <v>0</v>
      </c>
      <c r="D240" s="139"/>
      <c r="E240" s="139"/>
      <c r="F240" s="139"/>
      <c r="G240" s="139"/>
      <c r="H240" s="140"/>
      <c r="I240" s="8" t="s">
        <v>660</v>
      </c>
    </row>
    <row r="241" spans="1:16" x14ac:dyDescent="0.25">
      <c r="A241" s="49" t="s">
        <v>145</v>
      </c>
      <c r="B241" s="41" t="s">
        <v>44</v>
      </c>
      <c r="C241" s="116"/>
      <c r="D241" s="117"/>
      <c r="E241" s="117"/>
      <c r="F241" s="117"/>
      <c r="G241" s="117"/>
      <c r="H241" s="138"/>
      <c r="I241" s="8" t="s">
        <v>661</v>
      </c>
    </row>
    <row r="242" spans="1:16" x14ac:dyDescent="0.25">
      <c r="A242" s="49" t="s">
        <v>144</v>
      </c>
      <c r="B242" s="41" t="s">
        <v>46</v>
      </c>
      <c r="C242" s="116"/>
      <c r="D242" s="117"/>
      <c r="E242" s="117"/>
      <c r="F242" s="117"/>
      <c r="G242" s="117"/>
      <c r="H242" s="138"/>
      <c r="I242" s="8" t="s">
        <v>596</v>
      </c>
    </row>
    <row r="243" spans="1:16" ht="25.5" x14ac:dyDescent="0.25">
      <c r="A243" s="90" t="s">
        <v>143</v>
      </c>
      <c r="B243" s="89" t="s">
        <v>142</v>
      </c>
      <c r="C243" s="125">
        <f>+C244+C247+C248+C249</f>
        <v>0</v>
      </c>
      <c r="D243" s="139"/>
      <c r="E243" s="139"/>
      <c r="F243" s="139"/>
      <c r="G243" s="139"/>
      <c r="H243" s="140"/>
      <c r="I243" s="96"/>
    </row>
    <row r="244" spans="1:16" x14ac:dyDescent="0.25">
      <c r="A244" s="51" t="s">
        <v>141</v>
      </c>
      <c r="B244" s="43" t="s">
        <v>140</v>
      </c>
      <c r="C244" s="130">
        <f>+C245+C246</f>
        <v>0</v>
      </c>
      <c r="D244" s="131"/>
      <c r="E244" s="131"/>
      <c r="F244" s="131"/>
      <c r="G244" s="131"/>
      <c r="H244" s="145"/>
      <c r="I244" s="96"/>
    </row>
    <row r="245" spans="1:16" x14ac:dyDescent="0.25">
      <c r="A245" s="49" t="s">
        <v>139</v>
      </c>
      <c r="B245" s="41" t="s">
        <v>44</v>
      </c>
      <c r="C245" s="116"/>
      <c r="D245" s="117"/>
      <c r="E245" s="117"/>
      <c r="F245" s="117"/>
      <c r="G245" s="117"/>
      <c r="H245" s="138"/>
      <c r="I245" s="96"/>
    </row>
    <row r="246" spans="1:16" x14ac:dyDescent="0.25">
      <c r="A246" s="49" t="s">
        <v>138</v>
      </c>
      <c r="B246" s="41" t="s">
        <v>46</v>
      </c>
      <c r="C246" s="116"/>
      <c r="D246" s="117"/>
      <c r="E246" s="117"/>
      <c r="F246" s="117"/>
      <c r="G246" s="117"/>
      <c r="H246" s="138"/>
      <c r="I246" s="96"/>
    </row>
    <row r="247" spans="1:16" ht="38.25" x14ac:dyDescent="0.25">
      <c r="A247" s="49" t="s">
        <v>137</v>
      </c>
      <c r="B247" s="66" t="s">
        <v>568</v>
      </c>
      <c r="C247" s="116"/>
      <c r="D247" s="117"/>
      <c r="E247" s="117"/>
      <c r="F247" s="117"/>
      <c r="G247" s="117"/>
      <c r="H247" s="138"/>
      <c r="I247" s="96"/>
    </row>
    <row r="248" spans="1:16" x14ac:dyDescent="0.25">
      <c r="A248" s="49" t="s">
        <v>136</v>
      </c>
      <c r="B248" s="41" t="s">
        <v>135</v>
      </c>
      <c r="C248" s="105"/>
      <c r="D248" s="106"/>
      <c r="E248" s="106"/>
      <c r="F248" s="106"/>
      <c r="G248" s="106"/>
      <c r="H248" s="106"/>
      <c r="I248" s="96"/>
    </row>
    <row r="249" spans="1:16" ht="25.5" x14ac:dyDescent="0.25">
      <c r="A249" s="51" t="s">
        <v>134</v>
      </c>
      <c r="B249" s="43" t="s">
        <v>133</v>
      </c>
      <c r="C249" s="130">
        <f>+C250+C251</f>
        <v>0</v>
      </c>
      <c r="D249" s="131"/>
      <c r="E249" s="131"/>
      <c r="F249" s="131"/>
      <c r="G249" s="131"/>
      <c r="H249" s="145"/>
      <c r="I249" s="102" t="s">
        <v>703</v>
      </c>
    </row>
    <row r="250" spans="1:16" ht="25.5" x14ac:dyDescent="0.25">
      <c r="A250" s="49" t="s">
        <v>132</v>
      </c>
      <c r="B250" s="50" t="s">
        <v>131</v>
      </c>
      <c r="C250" s="116"/>
      <c r="D250" s="116"/>
      <c r="E250" s="116"/>
      <c r="F250" s="116"/>
      <c r="G250" s="116"/>
      <c r="H250" s="105"/>
      <c r="I250" s="96"/>
    </row>
    <row r="251" spans="1:16" ht="25.5" x14ac:dyDescent="0.25">
      <c r="A251" s="49" t="s">
        <v>130</v>
      </c>
      <c r="B251" s="50" t="s">
        <v>129</v>
      </c>
      <c r="C251" s="105"/>
      <c r="D251" s="106"/>
      <c r="E251" s="106"/>
      <c r="F251" s="106"/>
      <c r="G251" s="106"/>
      <c r="H251" s="106"/>
      <c r="I251" s="96"/>
    </row>
    <row r="252" spans="1:16" s="53" customFormat="1" ht="20.100000000000001" customHeight="1" x14ac:dyDescent="0.25">
      <c r="A252" s="123" t="s">
        <v>695</v>
      </c>
      <c r="B252" s="120"/>
      <c r="C252" s="120"/>
      <c r="D252" s="120"/>
      <c r="E252" s="120"/>
      <c r="F252" s="120"/>
      <c r="G252" s="120"/>
      <c r="H252" s="120"/>
      <c r="I252" s="98"/>
      <c r="J252" s="52"/>
      <c r="K252" s="52"/>
      <c r="L252" s="52"/>
      <c r="M252" s="52"/>
      <c r="N252" s="52"/>
      <c r="O252" s="52"/>
      <c r="P252" s="52"/>
    </row>
    <row r="253" spans="1:16" ht="38.25" x14ac:dyDescent="0.25">
      <c r="A253" s="60" t="s">
        <v>128</v>
      </c>
      <c r="B253" s="54" t="s">
        <v>127</v>
      </c>
      <c r="C253" s="124"/>
      <c r="D253" s="116"/>
      <c r="E253" s="117"/>
      <c r="F253" s="117"/>
      <c r="G253" s="117"/>
      <c r="H253" s="117"/>
      <c r="I253" s="8" t="s">
        <v>707</v>
      </c>
    </row>
    <row r="254" spans="1:16" ht="123.6" customHeight="1" x14ac:dyDescent="0.25">
      <c r="A254" s="87" t="s">
        <v>126</v>
      </c>
      <c r="B254" s="88" t="s">
        <v>125</v>
      </c>
      <c r="C254" s="144">
        <f>+C255+C256+C257</f>
        <v>0</v>
      </c>
      <c r="D254" s="141"/>
      <c r="E254" s="142"/>
      <c r="F254" s="142"/>
      <c r="G254" s="142"/>
      <c r="H254" s="142"/>
      <c r="I254" s="8" t="s">
        <v>662</v>
      </c>
    </row>
    <row r="255" spans="1:16" x14ac:dyDescent="0.25">
      <c r="A255" s="48" t="s">
        <v>124</v>
      </c>
      <c r="B255" s="45" t="s">
        <v>98</v>
      </c>
      <c r="C255" s="124"/>
      <c r="D255" s="116"/>
      <c r="E255" s="117"/>
      <c r="F255" s="117"/>
      <c r="G255" s="117"/>
      <c r="H255" s="117"/>
      <c r="I255" s="96"/>
    </row>
    <row r="256" spans="1:16" x14ac:dyDescent="0.25">
      <c r="A256" s="48" t="s">
        <v>123</v>
      </c>
      <c r="B256" s="45" t="s">
        <v>96</v>
      </c>
      <c r="C256" s="124"/>
      <c r="D256" s="116"/>
      <c r="E256" s="117"/>
      <c r="F256" s="117"/>
      <c r="G256" s="117"/>
      <c r="H256" s="117"/>
      <c r="I256" s="96"/>
    </row>
    <row r="257" spans="1:9" x14ac:dyDescent="0.25">
      <c r="A257" s="48" t="s">
        <v>122</v>
      </c>
      <c r="B257" s="46" t="s">
        <v>121</v>
      </c>
      <c r="C257" s="124"/>
      <c r="D257" s="116"/>
      <c r="E257" s="117"/>
      <c r="F257" s="117"/>
      <c r="G257" s="117"/>
      <c r="H257" s="117"/>
      <c r="I257" s="96"/>
    </row>
    <row r="258" spans="1:9" ht="28.5" x14ac:dyDescent="0.25">
      <c r="A258" s="90" t="s">
        <v>120</v>
      </c>
      <c r="B258" s="3" t="s">
        <v>119</v>
      </c>
      <c r="C258" s="125">
        <f>+C259+C260</f>
        <v>0</v>
      </c>
      <c r="D258" s="141"/>
      <c r="E258" s="142"/>
      <c r="F258" s="142"/>
      <c r="G258" s="142"/>
      <c r="H258" s="142"/>
      <c r="I258" s="8" t="s">
        <v>663</v>
      </c>
    </row>
    <row r="259" spans="1:9" x14ac:dyDescent="0.25">
      <c r="A259" s="49" t="s">
        <v>117</v>
      </c>
      <c r="B259" s="65" t="s">
        <v>116</v>
      </c>
      <c r="C259" s="116"/>
      <c r="D259" s="116"/>
      <c r="E259" s="117"/>
      <c r="F259" s="117"/>
      <c r="G259" s="117"/>
      <c r="H259" s="117"/>
      <c r="I259" s="96"/>
    </row>
    <row r="260" spans="1:9" x14ac:dyDescent="0.25">
      <c r="A260" s="49" t="s">
        <v>115</v>
      </c>
      <c r="B260" s="65" t="s">
        <v>114</v>
      </c>
      <c r="C260" s="116"/>
      <c r="D260" s="116"/>
      <c r="E260" s="117"/>
      <c r="F260" s="117"/>
      <c r="G260" s="117"/>
      <c r="H260" s="117"/>
      <c r="I260" s="96"/>
    </row>
    <row r="261" spans="1:9" ht="54" x14ac:dyDescent="0.25">
      <c r="A261" s="90" t="s">
        <v>113</v>
      </c>
      <c r="B261" s="89" t="s">
        <v>112</v>
      </c>
      <c r="C261" s="125">
        <f>+C262+C263+C264</f>
        <v>0</v>
      </c>
      <c r="D261" s="141"/>
      <c r="E261" s="142"/>
      <c r="F261" s="142"/>
      <c r="G261" s="142"/>
      <c r="H261" s="143"/>
      <c r="I261" s="8" t="s">
        <v>660</v>
      </c>
    </row>
    <row r="262" spans="1:9" x14ac:dyDescent="0.25">
      <c r="A262" s="49" t="s">
        <v>111</v>
      </c>
      <c r="B262" s="41" t="s">
        <v>110</v>
      </c>
      <c r="C262" s="116"/>
      <c r="D262" s="116"/>
      <c r="E262" s="117"/>
      <c r="F262" s="117"/>
      <c r="G262" s="117"/>
      <c r="H262" s="138"/>
      <c r="I262" s="96"/>
    </row>
    <row r="263" spans="1:9" ht="25.5" x14ac:dyDescent="0.25">
      <c r="A263" s="49" t="s">
        <v>109</v>
      </c>
      <c r="B263" s="41" t="s">
        <v>108</v>
      </c>
      <c r="C263" s="116"/>
      <c r="D263" s="116"/>
      <c r="E263" s="117"/>
      <c r="F263" s="117"/>
      <c r="G263" s="117"/>
      <c r="H263" s="138"/>
      <c r="I263" s="96"/>
    </row>
    <row r="264" spans="1:9" x14ac:dyDescent="0.25">
      <c r="A264" s="49" t="s">
        <v>107</v>
      </c>
      <c r="B264" s="41" t="s">
        <v>106</v>
      </c>
      <c r="C264" s="116"/>
      <c r="D264" s="116"/>
      <c r="E264" s="117"/>
      <c r="F264" s="117"/>
      <c r="G264" s="117"/>
      <c r="H264" s="138"/>
      <c r="I264" s="96"/>
    </row>
    <row r="265" spans="1:9" ht="41.25" x14ac:dyDescent="0.25">
      <c r="A265" s="64" t="s">
        <v>105</v>
      </c>
      <c r="B265" s="65" t="s">
        <v>104</v>
      </c>
      <c r="C265" s="132"/>
      <c r="D265" s="132"/>
      <c r="E265" s="133"/>
      <c r="F265" s="133"/>
      <c r="G265" s="133"/>
      <c r="H265" s="134"/>
      <c r="I265" s="8" t="s">
        <v>660</v>
      </c>
    </row>
    <row r="266" spans="1:9" x14ac:dyDescent="0.25">
      <c r="A266" s="64" t="s">
        <v>103</v>
      </c>
      <c r="B266" s="65" t="s">
        <v>102</v>
      </c>
      <c r="C266" s="132"/>
      <c r="D266" s="132"/>
      <c r="E266" s="133"/>
      <c r="F266" s="133"/>
      <c r="G266" s="133"/>
      <c r="H266" s="134"/>
      <c r="I266" s="8" t="s">
        <v>664</v>
      </c>
    </row>
    <row r="267" spans="1:9" ht="38.25" x14ac:dyDescent="0.25">
      <c r="A267" s="90" t="s">
        <v>101</v>
      </c>
      <c r="B267" s="89" t="s">
        <v>100</v>
      </c>
      <c r="C267" s="125">
        <f>+C268+C269+C270</f>
        <v>0</v>
      </c>
      <c r="D267" s="141"/>
      <c r="E267" s="142"/>
      <c r="F267" s="142"/>
      <c r="G267" s="142"/>
      <c r="H267" s="143"/>
      <c r="I267" s="8" t="s">
        <v>665</v>
      </c>
    </row>
    <row r="268" spans="1:9" x14ac:dyDescent="0.25">
      <c r="A268" s="49" t="s">
        <v>99</v>
      </c>
      <c r="B268" s="41" t="s">
        <v>98</v>
      </c>
      <c r="C268" s="116"/>
      <c r="D268" s="116"/>
      <c r="E268" s="117"/>
      <c r="F268" s="117"/>
      <c r="G268" s="117"/>
      <c r="H268" s="138"/>
      <c r="I268" s="96"/>
    </row>
    <row r="269" spans="1:9" x14ac:dyDescent="0.25">
      <c r="A269" s="49" t="s">
        <v>97</v>
      </c>
      <c r="B269" s="41" t="s">
        <v>96</v>
      </c>
      <c r="C269" s="116"/>
      <c r="D269" s="116"/>
      <c r="E269" s="117"/>
      <c r="F269" s="117"/>
      <c r="G269" s="117"/>
      <c r="H269" s="138"/>
      <c r="I269" s="96"/>
    </row>
    <row r="270" spans="1:9" x14ac:dyDescent="0.25">
      <c r="A270" s="49" t="s">
        <v>95</v>
      </c>
      <c r="B270" s="41" t="s">
        <v>94</v>
      </c>
      <c r="C270" s="116"/>
      <c r="D270" s="116"/>
      <c r="E270" s="117"/>
      <c r="F270" s="117"/>
      <c r="G270" s="117"/>
      <c r="H270" s="138"/>
      <c r="I270" s="96"/>
    </row>
    <row r="271" spans="1:9" ht="38.25" x14ac:dyDescent="0.25">
      <c r="A271" s="90" t="s">
        <v>93</v>
      </c>
      <c r="B271" s="89" t="s">
        <v>92</v>
      </c>
      <c r="C271" s="125">
        <f>+C272+C273</f>
        <v>0</v>
      </c>
      <c r="D271" s="125"/>
      <c r="E271" s="139"/>
      <c r="F271" s="139"/>
      <c r="G271" s="139"/>
      <c r="H271" s="140"/>
      <c r="I271" s="8" t="s">
        <v>666</v>
      </c>
    </row>
    <row r="272" spans="1:9" x14ac:dyDescent="0.25">
      <c r="A272" s="49" t="s">
        <v>91</v>
      </c>
      <c r="B272" s="41" t="s">
        <v>90</v>
      </c>
      <c r="C272" s="116"/>
      <c r="D272" s="116"/>
      <c r="E272" s="117"/>
      <c r="F272" s="117"/>
      <c r="G272" s="117"/>
      <c r="H272" s="138"/>
      <c r="I272" s="96"/>
    </row>
    <row r="273" spans="1:16" x14ac:dyDescent="0.25">
      <c r="A273" s="49" t="s">
        <v>89</v>
      </c>
      <c r="B273" s="41" t="s">
        <v>88</v>
      </c>
      <c r="C273" s="116"/>
      <c r="D273" s="116"/>
      <c r="E273" s="117"/>
      <c r="F273" s="117"/>
      <c r="G273" s="117"/>
      <c r="H273" s="138"/>
      <c r="I273" s="96"/>
    </row>
    <row r="274" spans="1:16" ht="38.25" x14ac:dyDescent="0.25">
      <c r="A274" s="64" t="s">
        <v>87</v>
      </c>
      <c r="B274" s="65" t="s">
        <v>86</v>
      </c>
      <c r="C274" s="132"/>
      <c r="D274" s="132"/>
      <c r="E274" s="133"/>
      <c r="F274" s="133"/>
      <c r="G274" s="133"/>
      <c r="H274" s="134"/>
      <c r="I274" s="96"/>
    </row>
    <row r="275" spans="1:16" ht="25.5" x14ac:dyDescent="0.25">
      <c r="A275" s="64" t="s">
        <v>85</v>
      </c>
      <c r="B275" s="65" t="s">
        <v>84</v>
      </c>
      <c r="C275" s="132"/>
      <c r="D275" s="132"/>
      <c r="E275" s="133"/>
      <c r="F275" s="133"/>
      <c r="G275" s="133"/>
      <c r="H275" s="134"/>
      <c r="I275" s="96"/>
    </row>
    <row r="276" spans="1:16" ht="25.5" x14ac:dyDescent="0.25">
      <c r="A276" s="64" t="s">
        <v>83</v>
      </c>
      <c r="B276" s="65" t="s">
        <v>569</v>
      </c>
      <c r="C276" s="132"/>
      <c r="D276" s="132"/>
      <c r="E276" s="133"/>
      <c r="F276" s="133"/>
      <c r="G276" s="133"/>
      <c r="H276" s="134"/>
      <c r="I276" s="96"/>
    </row>
    <row r="277" spans="1:16" ht="25.5" x14ac:dyDescent="0.25">
      <c r="A277" s="64" t="s">
        <v>82</v>
      </c>
      <c r="B277" s="65" t="s">
        <v>81</v>
      </c>
      <c r="C277" s="132"/>
      <c r="D277" s="132"/>
      <c r="E277" s="133"/>
      <c r="F277" s="133"/>
      <c r="G277" s="133"/>
      <c r="H277" s="134"/>
      <c r="I277" s="96"/>
    </row>
    <row r="278" spans="1:16" s="53" customFormat="1" ht="20.100000000000001" customHeight="1" x14ac:dyDescent="0.25">
      <c r="A278" s="118" t="s">
        <v>80</v>
      </c>
      <c r="B278" s="119"/>
      <c r="C278" s="120"/>
      <c r="D278" s="120"/>
      <c r="E278" s="120"/>
      <c r="F278" s="120"/>
      <c r="G278" s="120"/>
      <c r="H278" s="120"/>
      <c r="I278" s="98"/>
      <c r="J278" s="52"/>
      <c r="K278" s="52"/>
      <c r="L278" s="52"/>
      <c r="M278" s="52"/>
      <c r="N278" s="52"/>
      <c r="O278" s="52"/>
      <c r="P278" s="52"/>
    </row>
    <row r="279" spans="1:16" ht="15.75" x14ac:dyDescent="0.25">
      <c r="A279" s="87" t="s">
        <v>79</v>
      </c>
      <c r="B279" s="88" t="s">
        <v>78</v>
      </c>
      <c r="C279" s="135">
        <f>+C280+C282+C291+C292+C293</f>
        <v>0</v>
      </c>
      <c r="D279" s="136"/>
      <c r="E279" s="137"/>
      <c r="F279" s="137"/>
      <c r="G279" s="137"/>
      <c r="H279" s="137"/>
      <c r="I279" s="8" t="s">
        <v>660</v>
      </c>
    </row>
    <row r="280" spans="1:16" x14ac:dyDescent="0.25">
      <c r="A280" s="48" t="s">
        <v>77</v>
      </c>
      <c r="B280" s="45" t="s">
        <v>76</v>
      </c>
      <c r="C280" s="124"/>
      <c r="D280" s="116"/>
      <c r="E280" s="117"/>
      <c r="F280" s="117"/>
      <c r="G280" s="117"/>
      <c r="H280" s="117"/>
      <c r="I280" s="8" t="s">
        <v>668</v>
      </c>
    </row>
    <row r="281" spans="1:16" ht="25.5" x14ac:dyDescent="0.25">
      <c r="A281" s="48" t="s">
        <v>75</v>
      </c>
      <c r="B281" s="46" t="s">
        <v>74</v>
      </c>
      <c r="C281" s="124"/>
      <c r="D281" s="116"/>
      <c r="E281" s="117"/>
      <c r="F281" s="117"/>
      <c r="G281" s="117"/>
      <c r="H281" s="117"/>
      <c r="I281" s="8" t="s">
        <v>669</v>
      </c>
    </row>
    <row r="282" spans="1:16" ht="76.5" x14ac:dyDescent="0.25">
      <c r="A282" s="75" t="s">
        <v>532</v>
      </c>
      <c r="B282" s="39" t="s">
        <v>73</v>
      </c>
      <c r="C282" s="129">
        <f>+C283+C290</f>
        <v>0</v>
      </c>
      <c r="D282" s="130"/>
      <c r="E282" s="131"/>
      <c r="F282" s="131"/>
      <c r="G282" s="131"/>
      <c r="H282" s="131"/>
      <c r="I282" s="8" t="s">
        <v>671</v>
      </c>
    </row>
    <row r="283" spans="1:16" x14ac:dyDescent="0.25">
      <c r="A283" s="51" t="s">
        <v>72</v>
      </c>
      <c r="B283" s="43" t="s">
        <v>48</v>
      </c>
      <c r="C283" s="130">
        <f>+C284+C285+C286</f>
        <v>0</v>
      </c>
      <c r="D283" s="130"/>
      <c r="E283" s="131"/>
      <c r="F283" s="131"/>
      <c r="G283" s="131"/>
      <c r="H283" s="131"/>
      <c r="I283" s="96"/>
    </row>
    <row r="284" spans="1:16" x14ac:dyDescent="0.25">
      <c r="A284" s="49" t="s">
        <v>71</v>
      </c>
      <c r="B284" s="41" t="s">
        <v>46</v>
      </c>
      <c r="C284" s="116"/>
      <c r="D284" s="116"/>
      <c r="E284" s="117"/>
      <c r="F284" s="117"/>
      <c r="G284" s="117"/>
      <c r="H284" s="117"/>
      <c r="I284" s="96"/>
    </row>
    <row r="285" spans="1:16" x14ac:dyDescent="0.25">
      <c r="A285" s="49" t="s">
        <v>70</v>
      </c>
      <c r="B285" s="41" t="s">
        <v>44</v>
      </c>
      <c r="C285" s="116"/>
      <c r="D285" s="116"/>
      <c r="E285" s="117"/>
      <c r="F285" s="117"/>
      <c r="G285" s="117"/>
      <c r="H285" s="117"/>
      <c r="I285" s="96"/>
    </row>
    <row r="286" spans="1:16" x14ac:dyDescent="0.25">
      <c r="A286" s="49" t="s">
        <v>69</v>
      </c>
      <c r="B286" s="41" t="s">
        <v>42</v>
      </c>
      <c r="C286" s="116"/>
      <c r="D286" s="116"/>
      <c r="E286" s="117"/>
      <c r="F286" s="117"/>
      <c r="G286" s="117"/>
      <c r="H286" s="117"/>
      <c r="I286" s="96"/>
    </row>
    <row r="287" spans="1:16" ht="38.25" x14ac:dyDescent="0.25">
      <c r="A287" s="51" t="s">
        <v>68</v>
      </c>
      <c r="B287" s="72" t="s">
        <v>67</v>
      </c>
      <c r="C287" s="130">
        <f>+C288+C289</f>
        <v>0</v>
      </c>
      <c r="D287" s="130"/>
      <c r="E287" s="131"/>
      <c r="F287" s="131"/>
      <c r="G287" s="131"/>
      <c r="H287" s="131"/>
      <c r="I287" s="96"/>
    </row>
    <row r="288" spans="1:16" ht="18.600000000000001" customHeight="1" x14ac:dyDescent="0.25">
      <c r="A288" s="76" t="s">
        <v>66</v>
      </c>
      <c r="B288" s="67" t="s">
        <v>526</v>
      </c>
      <c r="C288" s="116"/>
      <c r="D288" s="116"/>
      <c r="E288" s="117"/>
      <c r="F288" s="117"/>
      <c r="G288" s="117"/>
      <c r="H288" s="117"/>
      <c r="I288" s="96"/>
    </row>
    <row r="289" spans="1:9" ht="16.149999999999999" customHeight="1" x14ac:dyDescent="0.25">
      <c r="A289" s="76" t="s">
        <v>65</v>
      </c>
      <c r="B289" s="67" t="s">
        <v>525</v>
      </c>
      <c r="C289" s="116"/>
      <c r="D289" s="116"/>
      <c r="E289" s="117"/>
      <c r="F289" s="117"/>
      <c r="G289" s="117"/>
      <c r="H289" s="117"/>
      <c r="I289" s="96"/>
    </row>
    <row r="290" spans="1:9" ht="14.45" customHeight="1" x14ac:dyDescent="0.25">
      <c r="A290" s="49" t="s">
        <v>64</v>
      </c>
      <c r="B290" s="66" t="s">
        <v>570</v>
      </c>
      <c r="C290" s="116"/>
      <c r="D290" s="116"/>
      <c r="E290" s="117"/>
      <c r="F290" s="117"/>
      <c r="G290" s="117"/>
      <c r="H290" s="117"/>
      <c r="I290" s="96"/>
    </row>
    <row r="291" spans="1:9" ht="14.45" customHeight="1" x14ac:dyDescent="0.25">
      <c r="A291" s="49" t="s">
        <v>63</v>
      </c>
      <c r="B291" s="41" t="s">
        <v>62</v>
      </c>
      <c r="C291" s="124"/>
      <c r="D291" s="116"/>
      <c r="E291" s="116"/>
      <c r="F291" s="116"/>
      <c r="G291" s="116"/>
      <c r="H291" s="116"/>
      <c r="I291" s="96"/>
    </row>
    <row r="292" spans="1:9" ht="15.75" x14ac:dyDescent="0.25">
      <c r="A292" s="49" t="s">
        <v>61</v>
      </c>
      <c r="B292" s="4" t="s">
        <v>60</v>
      </c>
      <c r="C292" s="116"/>
      <c r="D292" s="116"/>
      <c r="E292" s="117"/>
      <c r="F292" s="117"/>
      <c r="G292" s="117"/>
      <c r="H292" s="117"/>
      <c r="I292" s="8" t="s">
        <v>672</v>
      </c>
    </row>
    <row r="293" spans="1:9" ht="15.75" x14ac:dyDescent="0.25">
      <c r="A293" s="49" t="s">
        <v>59</v>
      </c>
      <c r="B293" s="4" t="s">
        <v>58</v>
      </c>
      <c r="C293" s="116"/>
      <c r="D293" s="116"/>
      <c r="E293" s="117"/>
      <c r="F293" s="117"/>
      <c r="G293" s="117"/>
      <c r="H293" s="117"/>
      <c r="I293" s="8" t="s">
        <v>673</v>
      </c>
    </row>
    <row r="294" spans="1:9" ht="102" x14ac:dyDescent="0.25">
      <c r="A294" s="90" t="s">
        <v>57</v>
      </c>
      <c r="B294" s="5" t="s">
        <v>56</v>
      </c>
      <c r="C294" s="125">
        <f>+C295+C297+C303+C304+C305</f>
        <v>0</v>
      </c>
      <c r="D294" s="126"/>
      <c r="E294" s="127"/>
      <c r="F294" s="127"/>
      <c r="G294" s="127"/>
      <c r="H294" s="128"/>
      <c r="I294" s="8" t="s">
        <v>670</v>
      </c>
    </row>
    <row r="295" spans="1:9" x14ac:dyDescent="0.25">
      <c r="A295" s="49" t="s">
        <v>55</v>
      </c>
      <c r="B295" s="41" t="s">
        <v>54</v>
      </c>
      <c r="C295" s="116"/>
      <c r="D295" s="116"/>
      <c r="E295" s="117"/>
      <c r="F295" s="117"/>
      <c r="G295" s="117"/>
      <c r="H295" s="117"/>
      <c r="I295" s="96"/>
    </row>
    <row r="296" spans="1:9" ht="25.5" x14ac:dyDescent="0.25">
      <c r="A296" s="49" t="s">
        <v>53</v>
      </c>
      <c r="B296" s="50" t="s">
        <v>52</v>
      </c>
      <c r="C296" s="116"/>
      <c r="D296" s="116"/>
      <c r="E296" s="117"/>
      <c r="F296" s="117"/>
      <c r="G296" s="117"/>
      <c r="H296" s="117"/>
      <c r="I296" s="96"/>
    </row>
    <row r="297" spans="1:9" ht="51" x14ac:dyDescent="0.25">
      <c r="A297" s="77" t="s">
        <v>51</v>
      </c>
      <c r="B297" s="78" t="s">
        <v>50</v>
      </c>
      <c r="C297" s="129">
        <f>+C298+C302</f>
        <v>0</v>
      </c>
      <c r="D297" s="130"/>
      <c r="E297" s="131"/>
      <c r="F297" s="131"/>
      <c r="G297" s="131"/>
      <c r="H297" s="131"/>
      <c r="I297" s="8" t="s">
        <v>706</v>
      </c>
    </row>
    <row r="298" spans="1:9" x14ac:dyDescent="0.25">
      <c r="A298" s="51" t="s">
        <v>49</v>
      </c>
      <c r="B298" s="43" t="s">
        <v>48</v>
      </c>
      <c r="C298" s="130">
        <f>+C299+C300+C301</f>
        <v>0</v>
      </c>
      <c r="D298" s="130"/>
      <c r="E298" s="131"/>
      <c r="F298" s="131"/>
      <c r="G298" s="131"/>
      <c r="H298" s="131"/>
      <c r="I298" s="96"/>
    </row>
    <row r="299" spans="1:9" x14ac:dyDescent="0.25">
      <c r="A299" s="49" t="s">
        <v>47</v>
      </c>
      <c r="B299" s="66" t="s">
        <v>525</v>
      </c>
      <c r="C299" s="116"/>
      <c r="D299" s="116"/>
      <c r="E299" s="117"/>
      <c r="F299" s="117"/>
      <c r="G299" s="117"/>
      <c r="H299" s="117"/>
      <c r="I299" s="96"/>
    </row>
    <row r="300" spans="1:9" x14ac:dyDescent="0.25">
      <c r="A300" s="49" t="s">
        <v>45</v>
      </c>
      <c r="B300" s="66" t="s">
        <v>526</v>
      </c>
      <c r="C300" s="116"/>
      <c r="D300" s="116"/>
      <c r="E300" s="117"/>
      <c r="F300" s="117"/>
      <c r="G300" s="117"/>
      <c r="H300" s="117"/>
      <c r="I300" s="96"/>
    </row>
    <row r="301" spans="1:9" x14ac:dyDescent="0.25">
      <c r="A301" s="49" t="s">
        <v>43</v>
      </c>
      <c r="B301" s="66" t="s">
        <v>571</v>
      </c>
      <c r="C301" s="116"/>
      <c r="D301" s="116"/>
      <c r="E301" s="117"/>
      <c r="F301" s="117"/>
      <c r="G301" s="117"/>
      <c r="H301" s="117"/>
      <c r="I301" s="96"/>
    </row>
    <row r="302" spans="1:9" x14ac:dyDescent="0.25">
      <c r="A302" s="49" t="s">
        <v>41</v>
      </c>
      <c r="B302" s="66" t="s">
        <v>570</v>
      </c>
      <c r="C302" s="116"/>
      <c r="D302" s="116"/>
      <c r="E302" s="117"/>
      <c r="F302" s="117"/>
      <c r="G302" s="117"/>
      <c r="H302" s="117"/>
      <c r="I302" s="96"/>
    </row>
    <row r="303" spans="1:9" x14ac:dyDescent="0.25">
      <c r="A303" s="58" t="s">
        <v>40</v>
      </c>
      <c r="B303" s="79" t="s">
        <v>39</v>
      </c>
      <c r="C303" s="124"/>
      <c r="D303" s="116"/>
      <c r="E303" s="117"/>
      <c r="F303" s="117"/>
      <c r="G303" s="117"/>
      <c r="H303" s="117"/>
      <c r="I303" s="96"/>
    </row>
    <row r="304" spans="1:9" x14ac:dyDescent="0.25">
      <c r="A304" s="48" t="s">
        <v>38</v>
      </c>
      <c r="B304" s="45" t="s">
        <v>37</v>
      </c>
      <c r="C304" s="124"/>
      <c r="D304" s="116"/>
      <c r="E304" s="117"/>
      <c r="F304" s="117"/>
      <c r="G304" s="117"/>
      <c r="H304" s="117"/>
      <c r="I304" s="96"/>
    </row>
    <row r="305" spans="1:16" x14ac:dyDescent="0.25">
      <c r="A305" s="48" t="s">
        <v>36</v>
      </c>
      <c r="B305" s="45" t="s">
        <v>35</v>
      </c>
      <c r="C305" s="124"/>
      <c r="D305" s="116"/>
      <c r="E305" s="117"/>
      <c r="F305" s="117"/>
      <c r="G305" s="117"/>
      <c r="H305" s="117"/>
      <c r="I305" s="96"/>
    </row>
    <row r="306" spans="1:16" s="53" customFormat="1" ht="20.100000000000001" customHeight="1" x14ac:dyDescent="0.25">
      <c r="A306" s="123" t="s">
        <v>34</v>
      </c>
      <c r="B306" s="120"/>
      <c r="C306" s="120"/>
      <c r="D306" s="120"/>
      <c r="E306" s="120"/>
      <c r="F306" s="120"/>
      <c r="G306" s="120"/>
      <c r="H306" s="120"/>
      <c r="I306" s="98"/>
      <c r="J306" s="52"/>
      <c r="K306" s="52"/>
      <c r="L306" s="52"/>
      <c r="M306" s="52"/>
      <c r="N306" s="52"/>
      <c r="O306" s="52"/>
      <c r="P306" s="52"/>
    </row>
    <row r="307" spans="1:16" ht="25.5" x14ac:dyDescent="0.25">
      <c r="A307" s="64" t="s">
        <v>33</v>
      </c>
      <c r="B307" s="65" t="s">
        <v>32</v>
      </c>
      <c r="C307" s="116"/>
      <c r="D307" s="116"/>
      <c r="E307" s="117"/>
      <c r="F307" s="117"/>
      <c r="G307" s="117"/>
      <c r="H307" s="117"/>
      <c r="I307" s="96"/>
    </row>
    <row r="308" spans="1:16" ht="25.5" x14ac:dyDescent="0.25">
      <c r="A308" s="64" t="s">
        <v>31</v>
      </c>
      <c r="B308" s="65" t="s">
        <v>30</v>
      </c>
      <c r="C308" s="116"/>
      <c r="D308" s="116"/>
      <c r="E308" s="117"/>
      <c r="F308" s="117"/>
      <c r="G308" s="117"/>
      <c r="H308" s="117"/>
      <c r="I308" s="96"/>
    </row>
    <row r="309" spans="1:16" ht="38.25" x14ac:dyDescent="0.25">
      <c r="A309" s="64" t="s">
        <v>29</v>
      </c>
      <c r="B309" s="65" t="s">
        <v>28</v>
      </c>
      <c r="C309" s="116"/>
      <c r="D309" s="116"/>
      <c r="E309" s="117"/>
      <c r="F309" s="117"/>
      <c r="G309" s="117"/>
      <c r="H309" s="117"/>
      <c r="I309" s="96"/>
    </row>
    <row r="310" spans="1:16" s="53" customFormat="1" ht="20.100000000000001" customHeight="1" x14ac:dyDescent="0.25">
      <c r="A310" s="118" t="s">
        <v>27</v>
      </c>
      <c r="B310" s="119"/>
      <c r="C310" s="120"/>
      <c r="D310" s="120"/>
      <c r="E310" s="120"/>
      <c r="F310" s="120"/>
      <c r="G310" s="120"/>
      <c r="H310" s="120"/>
      <c r="I310" s="98"/>
      <c r="J310" s="52"/>
      <c r="K310" s="52"/>
      <c r="L310" s="52"/>
      <c r="M310" s="52"/>
      <c r="N310" s="52"/>
      <c r="O310" s="52"/>
      <c r="P310" s="52"/>
    </row>
    <row r="311" spans="1:16" ht="89.25" customHeight="1" x14ac:dyDescent="0.25">
      <c r="A311" s="87" t="s">
        <v>26</v>
      </c>
      <c r="B311" s="88" t="s">
        <v>25</v>
      </c>
      <c r="C311" s="113">
        <f>+C312+C313+C314+C315+C316+C317</f>
        <v>0</v>
      </c>
      <c r="D311" s="114"/>
      <c r="E311" s="115"/>
      <c r="F311" s="115"/>
      <c r="G311" s="115"/>
      <c r="H311" s="115"/>
      <c r="I311" s="8" t="s">
        <v>674</v>
      </c>
    </row>
    <row r="312" spans="1:16" ht="38.25" x14ac:dyDescent="0.25">
      <c r="A312" s="49" t="s">
        <v>24</v>
      </c>
      <c r="B312" s="41" t="s">
        <v>572</v>
      </c>
      <c r="C312" s="116"/>
      <c r="D312" s="116"/>
      <c r="E312" s="117"/>
      <c r="F312" s="117"/>
      <c r="G312" s="117"/>
      <c r="H312" s="117"/>
      <c r="I312" s="96"/>
    </row>
    <row r="313" spans="1:16" x14ac:dyDescent="0.25">
      <c r="A313" s="49" t="s">
        <v>23</v>
      </c>
      <c r="B313" s="41" t="s">
        <v>573</v>
      </c>
      <c r="C313" s="116"/>
      <c r="D313" s="116"/>
      <c r="E313" s="117"/>
      <c r="F313" s="117"/>
      <c r="G313" s="117"/>
      <c r="H313" s="117"/>
      <c r="I313" s="96"/>
    </row>
    <row r="314" spans="1:16" ht="25.5" x14ac:dyDescent="0.25">
      <c r="A314" s="49" t="s">
        <v>22</v>
      </c>
      <c r="B314" s="41" t="s">
        <v>574</v>
      </c>
      <c r="C314" s="116"/>
      <c r="D314" s="116"/>
      <c r="E314" s="117"/>
      <c r="F314" s="117"/>
      <c r="G314" s="117"/>
      <c r="H314" s="117"/>
      <c r="I314" s="96"/>
    </row>
    <row r="315" spans="1:16" ht="25.5" x14ac:dyDescent="0.25">
      <c r="A315" s="49" t="s">
        <v>21</v>
      </c>
      <c r="B315" s="66" t="s">
        <v>575</v>
      </c>
      <c r="C315" s="116"/>
      <c r="D315" s="116"/>
      <c r="E315" s="117"/>
      <c r="F315" s="117"/>
      <c r="G315" s="117"/>
      <c r="H315" s="117"/>
      <c r="I315" s="96"/>
    </row>
    <row r="316" spans="1:16" ht="38.25" x14ac:dyDescent="0.25">
      <c r="A316" s="49" t="s">
        <v>20</v>
      </c>
      <c r="B316" s="41" t="s">
        <v>576</v>
      </c>
      <c r="C316" s="116"/>
      <c r="D316" s="116"/>
      <c r="E316" s="117"/>
      <c r="F316" s="117"/>
      <c r="G316" s="117"/>
      <c r="H316" s="117"/>
      <c r="I316" s="96"/>
    </row>
    <row r="317" spans="1:16" x14ac:dyDescent="0.25">
      <c r="A317" s="49" t="s">
        <v>19</v>
      </c>
      <c r="B317" s="41" t="s">
        <v>577</v>
      </c>
      <c r="C317" s="116"/>
      <c r="D317" s="116"/>
      <c r="E317" s="117"/>
      <c r="F317" s="117"/>
      <c r="G317" s="117"/>
      <c r="H317" s="117"/>
      <c r="I317" s="96"/>
    </row>
    <row r="318" spans="1:16" ht="89.25" x14ac:dyDescent="0.25">
      <c r="A318" s="92" t="s">
        <v>18</v>
      </c>
      <c r="B318" s="93" t="s">
        <v>17</v>
      </c>
      <c r="C318" s="113">
        <f>+C319+C320+C321+C322+C323</f>
        <v>0</v>
      </c>
      <c r="D318" s="114"/>
      <c r="E318" s="115"/>
      <c r="F318" s="115"/>
      <c r="G318" s="115"/>
      <c r="H318" s="115"/>
      <c r="I318" s="8" t="s">
        <v>704</v>
      </c>
    </row>
    <row r="319" spans="1:16" ht="38.25" x14ac:dyDescent="0.25">
      <c r="A319" s="49" t="s">
        <v>16</v>
      </c>
      <c r="B319" s="41" t="s">
        <v>578</v>
      </c>
      <c r="C319" s="116"/>
      <c r="D319" s="116"/>
      <c r="E319" s="117"/>
      <c r="F319" s="117"/>
      <c r="G319" s="117"/>
      <c r="H319" s="117"/>
      <c r="I319" s="96"/>
    </row>
    <row r="320" spans="1:16" ht="38.25" x14ac:dyDescent="0.25">
      <c r="A320" s="49" t="s">
        <v>15</v>
      </c>
      <c r="B320" s="41" t="s">
        <v>579</v>
      </c>
      <c r="C320" s="116"/>
      <c r="D320" s="116"/>
      <c r="E320" s="117"/>
      <c r="F320" s="117"/>
      <c r="G320" s="117"/>
      <c r="H320" s="117"/>
      <c r="I320" s="96"/>
    </row>
    <row r="321" spans="1:16" ht="25.5" x14ac:dyDescent="0.25">
      <c r="A321" s="49" t="s">
        <v>14</v>
      </c>
      <c r="B321" s="41" t="s">
        <v>580</v>
      </c>
      <c r="C321" s="116"/>
      <c r="D321" s="116"/>
      <c r="E321" s="117"/>
      <c r="F321" s="117"/>
      <c r="G321" s="117"/>
      <c r="H321" s="117"/>
      <c r="I321" s="96"/>
    </row>
    <row r="322" spans="1:16" ht="38.25" x14ac:dyDescent="0.25">
      <c r="A322" s="49" t="s">
        <v>13</v>
      </c>
      <c r="B322" s="41" t="s">
        <v>581</v>
      </c>
      <c r="C322" s="116"/>
      <c r="D322" s="116"/>
      <c r="E322" s="117"/>
      <c r="F322" s="117"/>
      <c r="G322" s="117"/>
      <c r="H322" s="117"/>
      <c r="I322" s="96"/>
    </row>
    <row r="323" spans="1:16" x14ac:dyDescent="0.25">
      <c r="A323" s="49" t="s">
        <v>12</v>
      </c>
      <c r="B323" s="41" t="s">
        <v>8</v>
      </c>
      <c r="C323" s="116"/>
      <c r="D323" s="116"/>
      <c r="E323" s="117"/>
      <c r="F323" s="117"/>
      <c r="G323" s="117"/>
      <c r="H323" s="117"/>
      <c r="I323" s="96"/>
    </row>
    <row r="324" spans="1:16" ht="89.25" x14ac:dyDescent="0.25">
      <c r="A324" s="92" t="s">
        <v>11</v>
      </c>
      <c r="B324" s="93" t="s">
        <v>582</v>
      </c>
      <c r="C324" s="113">
        <f>+C325+C326</f>
        <v>0</v>
      </c>
      <c r="D324" s="114"/>
      <c r="E324" s="115"/>
      <c r="F324" s="115"/>
      <c r="G324" s="115"/>
      <c r="H324" s="115"/>
      <c r="I324" s="8" t="s">
        <v>705</v>
      </c>
    </row>
    <row r="325" spans="1:16" ht="51" x14ac:dyDescent="0.25">
      <c r="A325" s="49" t="s">
        <v>10</v>
      </c>
      <c r="B325" s="41" t="s">
        <v>583</v>
      </c>
      <c r="C325" s="116"/>
      <c r="D325" s="116"/>
      <c r="E325" s="117"/>
      <c r="F325" s="117"/>
      <c r="G325" s="117"/>
      <c r="H325" s="117"/>
      <c r="I325" s="96"/>
    </row>
    <row r="326" spans="1:16" x14ac:dyDescent="0.25">
      <c r="A326" s="49" t="s">
        <v>9</v>
      </c>
      <c r="B326" s="49" t="s">
        <v>8</v>
      </c>
      <c r="C326" s="116"/>
      <c r="D326" s="116"/>
      <c r="E326" s="117"/>
      <c r="F326" s="117"/>
      <c r="G326" s="117"/>
      <c r="H326" s="117"/>
      <c r="I326" s="96"/>
    </row>
    <row r="327" spans="1:16" s="53" customFormat="1" ht="20.100000000000001" customHeight="1" x14ac:dyDescent="0.25">
      <c r="A327" s="118" t="s">
        <v>696</v>
      </c>
      <c r="B327" s="119"/>
      <c r="C327" s="120"/>
      <c r="D327" s="120"/>
      <c r="E327" s="120"/>
      <c r="F327" s="120"/>
      <c r="G327" s="120"/>
      <c r="H327" s="120"/>
      <c r="I327" s="98"/>
      <c r="J327" s="52"/>
      <c r="K327" s="52"/>
      <c r="L327" s="52"/>
      <c r="M327" s="52"/>
      <c r="N327" s="52"/>
      <c r="O327" s="52"/>
      <c r="P327" s="52"/>
    </row>
    <row r="328" spans="1:16" ht="70.900000000000006" customHeight="1" x14ac:dyDescent="0.25">
      <c r="A328" s="92" t="s">
        <v>7</v>
      </c>
      <c r="B328" s="92" t="s">
        <v>584</v>
      </c>
      <c r="C328" s="121">
        <f>+C329+C330+C331</f>
        <v>0</v>
      </c>
      <c r="D328" s="122"/>
      <c r="E328" s="122"/>
      <c r="F328" s="122"/>
      <c r="G328" s="122"/>
      <c r="H328" s="122"/>
      <c r="I328" s="8" t="s">
        <v>675</v>
      </c>
    </row>
    <row r="329" spans="1:16" ht="28.5" x14ac:dyDescent="0.25">
      <c r="A329" s="49" t="s">
        <v>6</v>
      </c>
      <c r="B329" s="80" t="s">
        <v>585</v>
      </c>
      <c r="C329" s="105"/>
      <c r="D329" s="106"/>
      <c r="E329" s="106"/>
      <c r="F329" s="106"/>
      <c r="G329" s="106"/>
      <c r="H329" s="107"/>
      <c r="I329" s="8" t="s">
        <v>676</v>
      </c>
    </row>
    <row r="330" spans="1:16" ht="25.5" x14ac:dyDescent="0.25">
      <c r="A330" s="49" t="s">
        <v>5</v>
      </c>
      <c r="B330" s="41" t="s">
        <v>4</v>
      </c>
      <c r="C330" s="105"/>
      <c r="D330" s="106"/>
      <c r="E330" s="106"/>
      <c r="F330" s="106"/>
      <c r="G330" s="106"/>
      <c r="H330" s="107"/>
      <c r="I330" s="96"/>
    </row>
    <row r="331" spans="1:16" ht="25.5" x14ac:dyDescent="0.25">
      <c r="A331" s="49" t="s">
        <v>586</v>
      </c>
      <c r="B331" s="66" t="s">
        <v>587</v>
      </c>
      <c r="C331" s="105"/>
      <c r="D331" s="106"/>
      <c r="E331" s="106"/>
      <c r="F331" s="106"/>
      <c r="G331" s="106"/>
      <c r="H331" s="107"/>
      <c r="I331" s="96"/>
    </row>
    <row r="332" spans="1:16" ht="23.25" customHeight="1" x14ac:dyDescent="0.25"/>
    <row r="333" spans="1:16" x14ac:dyDescent="0.25">
      <c r="A333" s="81"/>
      <c r="B333" s="81"/>
      <c r="C333" s="82"/>
      <c r="D333" s="82"/>
      <c r="E333" s="82"/>
      <c r="F333" s="82"/>
      <c r="G333" s="82"/>
      <c r="H333" s="82"/>
    </row>
    <row r="334" spans="1:16" x14ac:dyDescent="0.25">
      <c r="A334" s="11" t="s">
        <v>3</v>
      </c>
      <c r="B334" s="81"/>
      <c r="C334" s="82"/>
      <c r="D334" s="82"/>
      <c r="E334" s="82"/>
      <c r="F334" s="82"/>
      <c r="G334" s="82"/>
      <c r="H334" s="82"/>
    </row>
    <row r="335" spans="1:16" x14ac:dyDescent="0.25">
      <c r="A335" s="81"/>
      <c r="B335" s="81"/>
      <c r="C335" s="82"/>
      <c r="D335" s="82"/>
      <c r="E335" s="82"/>
      <c r="F335" s="82"/>
      <c r="G335" s="82"/>
      <c r="H335" s="82"/>
    </row>
    <row r="336" spans="1:16" x14ac:dyDescent="0.25">
      <c r="A336" s="81"/>
      <c r="B336" s="81"/>
      <c r="C336" s="82"/>
      <c r="D336" s="82"/>
      <c r="E336" s="82"/>
      <c r="F336" s="82"/>
      <c r="G336" s="82"/>
      <c r="H336" s="82"/>
    </row>
    <row r="337" spans="1:8" x14ac:dyDescent="0.25">
      <c r="A337" s="81"/>
      <c r="B337" s="83"/>
      <c r="C337" s="108"/>
      <c r="D337" s="109"/>
      <c r="E337" s="110"/>
      <c r="F337" s="110"/>
      <c r="G337" s="110"/>
      <c r="H337" s="110"/>
    </row>
    <row r="338" spans="1:8" x14ac:dyDescent="0.25">
      <c r="A338" s="81"/>
      <c r="B338" s="84" t="s">
        <v>2</v>
      </c>
      <c r="C338" s="33" t="s">
        <v>1</v>
      </c>
      <c r="D338" s="13"/>
      <c r="E338" s="13"/>
      <c r="F338" s="33" t="s">
        <v>0</v>
      </c>
      <c r="G338" s="13"/>
      <c r="H338" s="13"/>
    </row>
    <row r="339" spans="1:8" x14ac:dyDescent="0.25">
      <c r="A339" s="81"/>
      <c r="B339" s="81"/>
      <c r="C339" s="82"/>
      <c r="D339" s="82"/>
      <c r="E339" s="82"/>
      <c r="F339" s="82"/>
      <c r="G339" s="82"/>
      <c r="H339" s="82"/>
    </row>
  </sheetData>
  <mergeCells count="550">
    <mergeCell ref="C2:H2"/>
    <mergeCell ref="C3:H3"/>
    <mergeCell ref="C4:H4"/>
    <mergeCell ref="C5:H5"/>
    <mergeCell ref="C6:H6"/>
    <mergeCell ref="C7:H7"/>
    <mergeCell ref="B18:G18"/>
    <mergeCell ref="A19:H19"/>
    <mergeCell ref="A20:H20"/>
    <mergeCell ref="A21:C21"/>
    <mergeCell ref="A22:C22"/>
    <mergeCell ref="A24:H24"/>
    <mergeCell ref="C8:H8"/>
    <mergeCell ref="C9:H9"/>
    <mergeCell ref="C10:H10"/>
    <mergeCell ref="C11:H11"/>
    <mergeCell ref="C12:H12"/>
    <mergeCell ref="B17:G17"/>
    <mergeCell ref="C33:E33"/>
    <mergeCell ref="F33:H33"/>
    <mergeCell ref="C34:E34"/>
    <mergeCell ref="F34:H34"/>
    <mergeCell ref="C35:E35"/>
    <mergeCell ref="F35:H35"/>
    <mergeCell ref="A25:H25"/>
    <mergeCell ref="C26:D26"/>
    <mergeCell ref="B29:B30"/>
    <mergeCell ref="C29:H30"/>
    <mergeCell ref="A31:H31"/>
    <mergeCell ref="C32:E32"/>
    <mergeCell ref="F32:H32"/>
    <mergeCell ref="C39:E39"/>
    <mergeCell ref="F39:H39"/>
    <mergeCell ref="C40:E40"/>
    <mergeCell ref="F40:H40"/>
    <mergeCell ref="C41:E41"/>
    <mergeCell ref="F41:H41"/>
    <mergeCell ref="C36:E36"/>
    <mergeCell ref="F36:H36"/>
    <mergeCell ref="C37:E37"/>
    <mergeCell ref="F37:H37"/>
    <mergeCell ref="C38:E38"/>
    <mergeCell ref="F38:H38"/>
    <mergeCell ref="C45:E45"/>
    <mergeCell ref="F45:H45"/>
    <mergeCell ref="C46:E46"/>
    <mergeCell ref="F46:H46"/>
    <mergeCell ref="C47:E47"/>
    <mergeCell ref="F47:H47"/>
    <mergeCell ref="C42:E42"/>
    <mergeCell ref="F42:H42"/>
    <mergeCell ref="C43:E43"/>
    <mergeCell ref="F43:H43"/>
    <mergeCell ref="C44:E44"/>
    <mergeCell ref="F44:H44"/>
    <mergeCell ref="C51:E51"/>
    <mergeCell ref="F51:H51"/>
    <mergeCell ref="C52:E52"/>
    <mergeCell ref="F52:H52"/>
    <mergeCell ref="C53:E53"/>
    <mergeCell ref="F53:H53"/>
    <mergeCell ref="C48:E48"/>
    <mergeCell ref="F48:H48"/>
    <mergeCell ref="C49:E49"/>
    <mergeCell ref="F49:H49"/>
    <mergeCell ref="C50:E50"/>
    <mergeCell ref="F50:H50"/>
    <mergeCell ref="C57:E57"/>
    <mergeCell ref="F57:H57"/>
    <mergeCell ref="C58:E58"/>
    <mergeCell ref="F58:H58"/>
    <mergeCell ref="C59:E59"/>
    <mergeCell ref="F59:H59"/>
    <mergeCell ref="C54:E54"/>
    <mergeCell ref="F54:H54"/>
    <mergeCell ref="C55:E55"/>
    <mergeCell ref="F55:H55"/>
    <mergeCell ref="C56:E56"/>
    <mergeCell ref="F56:H56"/>
    <mergeCell ref="C63:E63"/>
    <mergeCell ref="F63:H63"/>
    <mergeCell ref="C64:E64"/>
    <mergeCell ref="F64:H64"/>
    <mergeCell ref="C65:E65"/>
    <mergeCell ref="F65:H65"/>
    <mergeCell ref="C60:E60"/>
    <mergeCell ref="F60:H60"/>
    <mergeCell ref="C61:E61"/>
    <mergeCell ref="F61:H61"/>
    <mergeCell ref="C62:E62"/>
    <mergeCell ref="F62:H62"/>
    <mergeCell ref="C69:E69"/>
    <mergeCell ref="F69:H69"/>
    <mergeCell ref="C70:E70"/>
    <mergeCell ref="F70:H70"/>
    <mergeCell ref="C71:E71"/>
    <mergeCell ref="F71:H71"/>
    <mergeCell ref="C66:E66"/>
    <mergeCell ref="F66:H66"/>
    <mergeCell ref="C67:E67"/>
    <mergeCell ref="F67:H67"/>
    <mergeCell ref="C68:E68"/>
    <mergeCell ref="F68:H68"/>
    <mergeCell ref="C75:E75"/>
    <mergeCell ref="F75:H75"/>
    <mergeCell ref="C76:E76"/>
    <mergeCell ref="F76:H76"/>
    <mergeCell ref="C77:E77"/>
    <mergeCell ref="F77:H77"/>
    <mergeCell ref="C72:E72"/>
    <mergeCell ref="F72:H72"/>
    <mergeCell ref="C73:E73"/>
    <mergeCell ref="F73:H73"/>
    <mergeCell ref="C74:E74"/>
    <mergeCell ref="F74:H74"/>
    <mergeCell ref="C78:E78"/>
    <mergeCell ref="F78:H78"/>
    <mergeCell ref="C79:E79"/>
    <mergeCell ref="F79:H79"/>
    <mergeCell ref="A80:H80"/>
    <mergeCell ref="A81:A82"/>
    <mergeCell ref="B81:B82"/>
    <mergeCell ref="C81:F81"/>
    <mergeCell ref="G81:H82"/>
    <mergeCell ref="C82:D82"/>
    <mergeCell ref="C86:D86"/>
    <mergeCell ref="E86:F86"/>
    <mergeCell ref="G86:H86"/>
    <mergeCell ref="C87:D87"/>
    <mergeCell ref="E87:F87"/>
    <mergeCell ref="G87:H87"/>
    <mergeCell ref="E82:F82"/>
    <mergeCell ref="C83:D83"/>
    <mergeCell ref="E83:F83"/>
    <mergeCell ref="G83:H83"/>
    <mergeCell ref="C84:H84"/>
    <mergeCell ref="C85:D85"/>
    <mergeCell ref="E85:F85"/>
    <mergeCell ref="G85:H85"/>
    <mergeCell ref="C90:D90"/>
    <mergeCell ref="E90:F90"/>
    <mergeCell ref="G90:H90"/>
    <mergeCell ref="C91:D91"/>
    <mergeCell ref="E91:F91"/>
    <mergeCell ref="G91:H91"/>
    <mergeCell ref="C88:D88"/>
    <mergeCell ref="E88:F88"/>
    <mergeCell ref="G88:H88"/>
    <mergeCell ref="C89:D89"/>
    <mergeCell ref="E89:F89"/>
    <mergeCell ref="G89:H89"/>
    <mergeCell ref="C94:D94"/>
    <mergeCell ref="E94:F94"/>
    <mergeCell ref="G94:H94"/>
    <mergeCell ref="C95:D95"/>
    <mergeCell ref="E95:F95"/>
    <mergeCell ref="G95:H95"/>
    <mergeCell ref="C92:D92"/>
    <mergeCell ref="E92:F92"/>
    <mergeCell ref="G92:H92"/>
    <mergeCell ref="C93:D93"/>
    <mergeCell ref="E93:F93"/>
    <mergeCell ref="G93:H93"/>
    <mergeCell ref="C98:H98"/>
    <mergeCell ref="C99:H99"/>
    <mergeCell ref="C100:H100"/>
    <mergeCell ref="C101:D101"/>
    <mergeCell ref="E101:F101"/>
    <mergeCell ref="G101:H101"/>
    <mergeCell ref="C96:D96"/>
    <mergeCell ref="E96:F96"/>
    <mergeCell ref="G96:H96"/>
    <mergeCell ref="C97:D97"/>
    <mergeCell ref="E97:F97"/>
    <mergeCell ref="G97:H97"/>
    <mergeCell ref="C104:D104"/>
    <mergeCell ref="E104:F104"/>
    <mergeCell ref="G104:H104"/>
    <mergeCell ref="C105:D105"/>
    <mergeCell ref="E105:F105"/>
    <mergeCell ref="G105:H105"/>
    <mergeCell ref="C102:D102"/>
    <mergeCell ref="E102:F102"/>
    <mergeCell ref="G102:H102"/>
    <mergeCell ref="C103:D103"/>
    <mergeCell ref="E103:F103"/>
    <mergeCell ref="G103:H103"/>
    <mergeCell ref="C108:D108"/>
    <mergeCell ref="E108:F108"/>
    <mergeCell ref="G108:H108"/>
    <mergeCell ref="C109:D109"/>
    <mergeCell ref="E109:F109"/>
    <mergeCell ref="G109:H109"/>
    <mergeCell ref="C106:D106"/>
    <mergeCell ref="E106:F106"/>
    <mergeCell ref="G106:H106"/>
    <mergeCell ref="C107:D107"/>
    <mergeCell ref="E107:F107"/>
    <mergeCell ref="G107:H107"/>
    <mergeCell ref="C112:D112"/>
    <mergeCell ref="E112:F112"/>
    <mergeCell ref="G112:H112"/>
    <mergeCell ref="C113:D113"/>
    <mergeCell ref="E113:F113"/>
    <mergeCell ref="G113:H113"/>
    <mergeCell ref="C110:D110"/>
    <mergeCell ref="E110:F110"/>
    <mergeCell ref="G110:H110"/>
    <mergeCell ref="C111:D111"/>
    <mergeCell ref="E111:F111"/>
    <mergeCell ref="G111:H111"/>
    <mergeCell ref="C116:D116"/>
    <mergeCell ref="E116:F116"/>
    <mergeCell ref="G116:H116"/>
    <mergeCell ref="C117:D117"/>
    <mergeCell ref="E117:F117"/>
    <mergeCell ref="G117:H117"/>
    <mergeCell ref="C114:D114"/>
    <mergeCell ref="E114:F114"/>
    <mergeCell ref="G114:H114"/>
    <mergeCell ref="C115:D115"/>
    <mergeCell ref="E115:F115"/>
    <mergeCell ref="G115:H115"/>
    <mergeCell ref="A120:H120"/>
    <mergeCell ref="C121:H121"/>
    <mergeCell ref="C122:H122"/>
    <mergeCell ref="C123:H123"/>
    <mergeCell ref="C124:H124"/>
    <mergeCell ref="C125:H125"/>
    <mergeCell ref="C118:D118"/>
    <mergeCell ref="E118:F118"/>
    <mergeCell ref="G118:H118"/>
    <mergeCell ref="C119:D119"/>
    <mergeCell ref="E119:F119"/>
    <mergeCell ref="G119:H119"/>
    <mergeCell ref="C132:H132"/>
    <mergeCell ref="C133:H133"/>
    <mergeCell ref="C134:H134"/>
    <mergeCell ref="C135:H135"/>
    <mergeCell ref="C136:H136"/>
    <mergeCell ref="C137:H137"/>
    <mergeCell ref="C126:H126"/>
    <mergeCell ref="C127:H127"/>
    <mergeCell ref="C128:H128"/>
    <mergeCell ref="C129:H129"/>
    <mergeCell ref="C130:H130"/>
    <mergeCell ref="C131:H131"/>
    <mergeCell ref="C144:H144"/>
    <mergeCell ref="C145:H145"/>
    <mergeCell ref="C146:H146"/>
    <mergeCell ref="C147:H147"/>
    <mergeCell ref="C148:H148"/>
    <mergeCell ref="C149:H149"/>
    <mergeCell ref="C138:H138"/>
    <mergeCell ref="C139:H139"/>
    <mergeCell ref="C140:H140"/>
    <mergeCell ref="C141:H141"/>
    <mergeCell ref="C142:H142"/>
    <mergeCell ref="C143:H143"/>
    <mergeCell ref="C156:E156"/>
    <mergeCell ref="F156:H156"/>
    <mergeCell ref="C157:E157"/>
    <mergeCell ref="F157:H157"/>
    <mergeCell ref="C158:E158"/>
    <mergeCell ref="F158:H158"/>
    <mergeCell ref="C150:H150"/>
    <mergeCell ref="C151:H151"/>
    <mergeCell ref="C152:H152"/>
    <mergeCell ref="C153:H153"/>
    <mergeCell ref="A154:H154"/>
    <mergeCell ref="C155:E155"/>
    <mergeCell ref="F155:H155"/>
    <mergeCell ref="C162:E162"/>
    <mergeCell ref="F162:H162"/>
    <mergeCell ref="C163:E163"/>
    <mergeCell ref="F163:H163"/>
    <mergeCell ref="C164:E164"/>
    <mergeCell ref="F164:H164"/>
    <mergeCell ref="C159:E159"/>
    <mergeCell ref="F159:H159"/>
    <mergeCell ref="C160:E160"/>
    <mergeCell ref="F160:H160"/>
    <mergeCell ref="C161:E161"/>
    <mergeCell ref="F161:H161"/>
    <mergeCell ref="C168:E168"/>
    <mergeCell ref="F168:H168"/>
    <mergeCell ref="C169:E169"/>
    <mergeCell ref="F169:H169"/>
    <mergeCell ref="C170:E170"/>
    <mergeCell ref="F170:H170"/>
    <mergeCell ref="C165:E165"/>
    <mergeCell ref="F165:H165"/>
    <mergeCell ref="C166:E166"/>
    <mergeCell ref="F166:H166"/>
    <mergeCell ref="C167:E167"/>
    <mergeCell ref="F167:H167"/>
    <mergeCell ref="C174:E174"/>
    <mergeCell ref="F174:H174"/>
    <mergeCell ref="C175:E175"/>
    <mergeCell ref="F175:H175"/>
    <mergeCell ref="C176:E176"/>
    <mergeCell ref="F176:H176"/>
    <mergeCell ref="C171:E171"/>
    <mergeCell ref="F171:H171"/>
    <mergeCell ref="C172:E172"/>
    <mergeCell ref="F172:H172"/>
    <mergeCell ref="C173:E173"/>
    <mergeCell ref="F173:H173"/>
    <mergeCell ref="C180:E180"/>
    <mergeCell ref="F180:H180"/>
    <mergeCell ref="C181:E181"/>
    <mergeCell ref="F181:H181"/>
    <mergeCell ref="C182:E182"/>
    <mergeCell ref="F182:H182"/>
    <mergeCell ref="C177:E177"/>
    <mergeCell ref="F177:H177"/>
    <mergeCell ref="C178:E178"/>
    <mergeCell ref="F178:H178"/>
    <mergeCell ref="C179:E179"/>
    <mergeCell ref="F179:H179"/>
    <mergeCell ref="C186:E186"/>
    <mergeCell ref="F186:H186"/>
    <mergeCell ref="C187:E187"/>
    <mergeCell ref="F187:H187"/>
    <mergeCell ref="C188:E188"/>
    <mergeCell ref="F188:H188"/>
    <mergeCell ref="C183:E183"/>
    <mergeCell ref="F183:H183"/>
    <mergeCell ref="C184:E184"/>
    <mergeCell ref="F184:H184"/>
    <mergeCell ref="C185:E185"/>
    <mergeCell ref="F185:H185"/>
    <mergeCell ref="C192:E192"/>
    <mergeCell ref="F192:H192"/>
    <mergeCell ref="C193:E193"/>
    <mergeCell ref="F193:H193"/>
    <mergeCell ref="C194:E194"/>
    <mergeCell ref="F194:H194"/>
    <mergeCell ref="C189:E189"/>
    <mergeCell ref="F189:H189"/>
    <mergeCell ref="C190:E190"/>
    <mergeCell ref="F190:H190"/>
    <mergeCell ref="C191:E191"/>
    <mergeCell ref="F191:H191"/>
    <mergeCell ref="C198:E198"/>
    <mergeCell ref="F198:H198"/>
    <mergeCell ref="C199:E199"/>
    <mergeCell ref="F199:H199"/>
    <mergeCell ref="C200:E200"/>
    <mergeCell ref="F200:H200"/>
    <mergeCell ref="C195:E195"/>
    <mergeCell ref="F195:H195"/>
    <mergeCell ref="C196:E196"/>
    <mergeCell ref="F196:H196"/>
    <mergeCell ref="C197:E197"/>
    <mergeCell ref="F197:H197"/>
    <mergeCell ref="C207:D207"/>
    <mergeCell ref="E207:F207"/>
    <mergeCell ref="G207:H207"/>
    <mergeCell ref="C208:D208"/>
    <mergeCell ref="E208:F208"/>
    <mergeCell ref="G208:H208"/>
    <mergeCell ref="C201:H201"/>
    <mergeCell ref="C202:H202"/>
    <mergeCell ref="C203:H203"/>
    <mergeCell ref="A204:H204"/>
    <mergeCell ref="C205:F205"/>
    <mergeCell ref="G205:H206"/>
    <mergeCell ref="C206:D206"/>
    <mergeCell ref="E206:F206"/>
    <mergeCell ref="C211:D211"/>
    <mergeCell ref="E211:F211"/>
    <mergeCell ref="G211:H211"/>
    <mergeCell ref="C212:D212"/>
    <mergeCell ref="E212:F212"/>
    <mergeCell ref="G212:H212"/>
    <mergeCell ref="C209:D209"/>
    <mergeCell ref="E209:F209"/>
    <mergeCell ref="G209:H209"/>
    <mergeCell ref="C210:D210"/>
    <mergeCell ref="E210:F210"/>
    <mergeCell ref="G210:H210"/>
    <mergeCell ref="C215:D215"/>
    <mergeCell ref="E215:F215"/>
    <mergeCell ref="G215:H215"/>
    <mergeCell ref="C216:D216"/>
    <mergeCell ref="E216:F216"/>
    <mergeCell ref="G216:H216"/>
    <mergeCell ref="C213:D213"/>
    <mergeCell ref="E213:F213"/>
    <mergeCell ref="G213:H213"/>
    <mergeCell ref="C214:D214"/>
    <mergeCell ref="E214:F214"/>
    <mergeCell ref="G214:H214"/>
    <mergeCell ref="C219:D219"/>
    <mergeCell ref="E219:F219"/>
    <mergeCell ref="G219:H219"/>
    <mergeCell ref="C220:D220"/>
    <mergeCell ref="E220:F220"/>
    <mergeCell ref="G220:H220"/>
    <mergeCell ref="C217:D217"/>
    <mergeCell ref="E217:F217"/>
    <mergeCell ref="G217:H217"/>
    <mergeCell ref="C218:D218"/>
    <mergeCell ref="E218:F218"/>
    <mergeCell ref="G218:H218"/>
    <mergeCell ref="C223:D223"/>
    <mergeCell ref="E223:F223"/>
    <mergeCell ref="G223:H223"/>
    <mergeCell ref="C224:D224"/>
    <mergeCell ref="E224:F224"/>
    <mergeCell ref="G224:H224"/>
    <mergeCell ref="C221:D221"/>
    <mergeCell ref="E221:F221"/>
    <mergeCell ref="G221:H221"/>
    <mergeCell ref="C222:D222"/>
    <mergeCell ref="E222:F222"/>
    <mergeCell ref="G222:H222"/>
    <mergeCell ref="C227:H227"/>
    <mergeCell ref="A228:H228"/>
    <mergeCell ref="C229:E229"/>
    <mergeCell ref="F229:H229"/>
    <mergeCell ref="C230:E230"/>
    <mergeCell ref="F230:H230"/>
    <mergeCell ref="C225:D225"/>
    <mergeCell ref="E225:F225"/>
    <mergeCell ref="G225:H225"/>
    <mergeCell ref="C226:D226"/>
    <mergeCell ref="E226:F226"/>
    <mergeCell ref="G226:H226"/>
    <mergeCell ref="A234:A235"/>
    <mergeCell ref="B234:B235"/>
    <mergeCell ref="C234:F234"/>
    <mergeCell ref="G234:H235"/>
    <mergeCell ref="C235:D235"/>
    <mergeCell ref="E235:F235"/>
    <mergeCell ref="C231:E231"/>
    <mergeCell ref="F231:H231"/>
    <mergeCell ref="C232:E232"/>
    <mergeCell ref="F232:H232"/>
    <mergeCell ref="C233:E233"/>
    <mergeCell ref="F233:H233"/>
    <mergeCell ref="C238:D238"/>
    <mergeCell ref="E238:F238"/>
    <mergeCell ref="G238:H238"/>
    <mergeCell ref="C239:D239"/>
    <mergeCell ref="E239:F239"/>
    <mergeCell ref="G239:H239"/>
    <mergeCell ref="C236:D236"/>
    <mergeCell ref="E236:F236"/>
    <mergeCell ref="G236:H236"/>
    <mergeCell ref="C237:D237"/>
    <mergeCell ref="E237:F237"/>
    <mergeCell ref="G237:H237"/>
    <mergeCell ref="C246:H246"/>
    <mergeCell ref="C247:H247"/>
    <mergeCell ref="C248:H248"/>
    <mergeCell ref="C249:H249"/>
    <mergeCell ref="C250:H250"/>
    <mergeCell ref="C251:H251"/>
    <mergeCell ref="C240:H240"/>
    <mergeCell ref="C241:H241"/>
    <mergeCell ref="C242:H242"/>
    <mergeCell ref="C243:H243"/>
    <mergeCell ref="C244:H244"/>
    <mergeCell ref="C245:H245"/>
    <mergeCell ref="C258:H258"/>
    <mergeCell ref="C259:H259"/>
    <mergeCell ref="C260:H260"/>
    <mergeCell ref="C261:H261"/>
    <mergeCell ref="C262:H262"/>
    <mergeCell ref="C263:H263"/>
    <mergeCell ref="A252:H252"/>
    <mergeCell ref="C253:H253"/>
    <mergeCell ref="C254:H254"/>
    <mergeCell ref="C255:H255"/>
    <mergeCell ref="C256:H256"/>
    <mergeCell ref="C257:H257"/>
    <mergeCell ref="C270:H270"/>
    <mergeCell ref="C271:H271"/>
    <mergeCell ref="C272:H272"/>
    <mergeCell ref="C273:H273"/>
    <mergeCell ref="C274:H274"/>
    <mergeCell ref="C275:H275"/>
    <mergeCell ref="C264:H264"/>
    <mergeCell ref="C265:H265"/>
    <mergeCell ref="C266:H266"/>
    <mergeCell ref="C267:H267"/>
    <mergeCell ref="C268:H268"/>
    <mergeCell ref="C269:H269"/>
    <mergeCell ref="C282:H282"/>
    <mergeCell ref="C283:H283"/>
    <mergeCell ref="C284:H284"/>
    <mergeCell ref="C285:H285"/>
    <mergeCell ref="C286:H286"/>
    <mergeCell ref="C287:H287"/>
    <mergeCell ref="C276:H276"/>
    <mergeCell ref="C277:H277"/>
    <mergeCell ref="A278:H278"/>
    <mergeCell ref="C279:H279"/>
    <mergeCell ref="C280:H280"/>
    <mergeCell ref="C281:H281"/>
    <mergeCell ref="C294:H294"/>
    <mergeCell ref="C295:H295"/>
    <mergeCell ref="C296:H296"/>
    <mergeCell ref="C297:H297"/>
    <mergeCell ref="C298:H298"/>
    <mergeCell ref="C299:H299"/>
    <mergeCell ref="C288:H288"/>
    <mergeCell ref="C289:H289"/>
    <mergeCell ref="C290:H290"/>
    <mergeCell ref="C291:H291"/>
    <mergeCell ref="C292:H292"/>
    <mergeCell ref="C293:H293"/>
    <mergeCell ref="A306:H306"/>
    <mergeCell ref="C307:H307"/>
    <mergeCell ref="C308:H308"/>
    <mergeCell ref="C309:H309"/>
    <mergeCell ref="A310:H310"/>
    <mergeCell ref="C311:H311"/>
    <mergeCell ref="C300:H300"/>
    <mergeCell ref="C301:H301"/>
    <mergeCell ref="C302:H302"/>
    <mergeCell ref="C303:H303"/>
    <mergeCell ref="C304:H304"/>
    <mergeCell ref="C305:H305"/>
    <mergeCell ref="I81:I82"/>
    <mergeCell ref="C330:H330"/>
    <mergeCell ref="C331:H331"/>
    <mergeCell ref="C337:D337"/>
    <mergeCell ref="E337:H337"/>
    <mergeCell ref="I101:I102"/>
    <mergeCell ref="C324:H324"/>
    <mergeCell ref="C325:H325"/>
    <mergeCell ref="C326:H326"/>
    <mergeCell ref="A327:H327"/>
    <mergeCell ref="C328:H328"/>
    <mergeCell ref="C329:H329"/>
    <mergeCell ref="C318:H318"/>
    <mergeCell ref="C319:H319"/>
    <mergeCell ref="C320:H320"/>
    <mergeCell ref="C321:H321"/>
    <mergeCell ref="C322:H322"/>
    <mergeCell ref="C323:H323"/>
    <mergeCell ref="C312:H312"/>
    <mergeCell ref="C313:H313"/>
    <mergeCell ref="C314:H314"/>
    <mergeCell ref="C315:H315"/>
    <mergeCell ref="C316:H316"/>
    <mergeCell ref="C317:H317"/>
  </mergeCells>
  <pageMargins left="0.59055118110236227"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5C7F-F786-43E4-A36D-336E8DA3F094}">
  <dimension ref="A1:A53"/>
  <sheetViews>
    <sheetView topLeftCell="A40" workbookViewId="0">
      <selection activeCell="A42" sqref="A42"/>
    </sheetView>
  </sheetViews>
  <sheetFormatPr defaultColWidth="8.85546875" defaultRowHeight="15" x14ac:dyDescent="0.25"/>
  <cols>
    <col min="1" max="1" width="91" style="99" customWidth="1"/>
    <col min="2" max="16384" width="8.85546875" style="99"/>
  </cols>
  <sheetData>
    <row r="1" spans="1:1" x14ac:dyDescent="0.25">
      <c r="A1" s="100" t="s">
        <v>488</v>
      </c>
    </row>
    <row r="2" spans="1:1" ht="15.75" x14ac:dyDescent="0.25">
      <c r="A2" s="101" t="s">
        <v>489</v>
      </c>
    </row>
    <row r="3" spans="1:1" ht="15.75" x14ac:dyDescent="0.25">
      <c r="A3" s="101" t="s">
        <v>490</v>
      </c>
    </row>
    <row r="4" spans="1:1" ht="15.75" x14ac:dyDescent="0.25">
      <c r="A4" s="101" t="s">
        <v>491</v>
      </c>
    </row>
    <row r="5" spans="1:1" ht="15.75" x14ac:dyDescent="0.25">
      <c r="A5" s="101" t="s">
        <v>492</v>
      </c>
    </row>
    <row r="6" spans="1:1" ht="28.5" x14ac:dyDescent="0.25">
      <c r="A6" s="101" t="s">
        <v>678</v>
      </c>
    </row>
    <row r="7" spans="1:1" ht="28.5" x14ac:dyDescent="0.25">
      <c r="A7" s="101" t="s">
        <v>679</v>
      </c>
    </row>
    <row r="8" spans="1:1" ht="15.75" x14ac:dyDescent="0.25">
      <c r="A8" s="101" t="s">
        <v>493</v>
      </c>
    </row>
    <row r="9" spans="1:1" ht="15.75" x14ac:dyDescent="0.25">
      <c r="A9" s="101" t="s">
        <v>494</v>
      </c>
    </row>
    <row r="10" spans="1:1" ht="28.5" x14ac:dyDescent="0.25">
      <c r="A10" s="101" t="s">
        <v>495</v>
      </c>
    </row>
    <row r="11" spans="1:1" ht="41.25" x14ac:dyDescent="0.25">
      <c r="A11" s="101" t="s">
        <v>425</v>
      </c>
    </row>
    <row r="12" spans="1:1" ht="15.75" x14ac:dyDescent="0.25">
      <c r="A12" s="101" t="s">
        <v>496</v>
      </c>
    </row>
    <row r="13" spans="1:1" ht="15.75" x14ac:dyDescent="0.25">
      <c r="A13" s="101" t="s">
        <v>497</v>
      </c>
    </row>
    <row r="14" spans="1:1" ht="15.75" x14ac:dyDescent="0.25">
      <c r="A14" s="101" t="s">
        <v>680</v>
      </c>
    </row>
    <row r="15" spans="1:1" ht="92.25" x14ac:dyDescent="0.25">
      <c r="A15" s="101" t="s">
        <v>681</v>
      </c>
    </row>
    <row r="16" spans="1:1" ht="15.75" x14ac:dyDescent="0.25">
      <c r="A16" s="101" t="s">
        <v>498</v>
      </c>
    </row>
    <row r="17" spans="1:1" ht="15.75" x14ac:dyDescent="0.25">
      <c r="A17" s="101" t="s">
        <v>499</v>
      </c>
    </row>
    <row r="18" spans="1:1" ht="79.5" x14ac:dyDescent="0.25">
      <c r="A18" s="101" t="s">
        <v>682</v>
      </c>
    </row>
    <row r="19" spans="1:1" ht="28.5" x14ac:dyDescent="0.25">
      <c r="A19" s="101" t="s">
        <v>500</v>
      </c>
    </row>
    <row r="20" spans="1:1" ht="15.75" x14ac:dyDescent="0.25">
      <c r="A20" s="101" t="s">
        <v>501</v>
      </c>
    </row>
    <row r="21" spans="1:1" ht="19.899999999999999" customHeight="1" x14ac:dyDescent="0.25">
      <c r="A21" s="101" t="s">
        <v>359</v>
      </c>
    </row>
    <row r="22" spans="1:1" ht="19.149999999999999" customHeight="1" x14ac:dyDescent="0.25">
      <c r="A22" s="101" t="s">
        <v>502</v>
      </c>
    </row>
    <row r="23" spans="1:1" ht="18" customHeight="1" x14ac:dyDescent="0.25">
      <c r="A23" s="101" t="s">
        <v>503</v>
      </c>
    </row>
    <row r="24" spans="1:1" ht="15.75" x14ac:dyDescent="0.25">
      <c r="A24" s="101" t="s">
        <v>504</v>
      </c>
    </row>
    <row r="25" spans="1:1" ht="15.75" x14ac:dyDescent="0.25">
      <c r="A25" s="101" t="s">
        <v>505</v>
      </c>
    </row>
    <row r="26" spans="1:1" ht="15.75" x14ac:dyDescent="0.25">
      <c r="A26" s="101" t="s">
        <v>683</v>
      </c>
    </row>
    <row r="27" spans="1:1" ht="15.75" x14ac:dyDescent="0.25">
      <c r="A27" s="101" t="s">
        <v>506</v>
      </c>
    </row>
    <row r="28" spans="1:1" ht="15.75" x14ac:dyDescent="0.25">
      <c r="A28" s="101" t="s">
        <v>507</v>
      </c>
    </row>
    <row r="29" spans="1:1" ht="41.25" x14ac:dyDescent="0.25">
      <c r="A29" s="101" t="s">
        <v>222</v>
      </c>
    </row>
    <row r="30" spans="1:1" ht="15.75" x14ac:dyDescent="0.25">
      <c r="A30" s="101" t="s">
        <v>508</v>
      </c>
    </row>
    <row r="31" spans="1:1" ht="15.75" x14ac:dyDescent="0.25">
      <c r="A31" s="101" t="s">
        <v>509</v>
      </c>
    </row>
    <row r="32" spans="1:1" ht="15.75" x14ac:dyDescent="0.25">
      <c r="A32" s="101" t="s">
        <v>510</v>
      </c>
    </row>
    <row r="33" spans="1:1" ht="15.75" x14ac:dyDescent="0.25">
      <c r="A33" s="101" t="s">
        <v>511</v>
      </c>
    </row>
    <row r="34" spans="1:1" ht="15.75" x14ac:dyDescent="0.25">
      <c r="A34" s="101" t="s">
        <v>512</v>
      </c>
    </row>
    <row r="35" spans="1:1" ht="15.75" x14ac:dyDescent="0.25">
      <c r="A35" s="101" t="s">
        <v>513</v>
      </c>
    </row>
    <row r="36" spans="1:1" ht="15.75" x14ac:dyDescent="0.25">
      <c r="A36" s="101" t="s">
        <v>514</v>
      </c>
    </row>
    <row r="37" spans="1:1" ht="15.75" x14ac:dyDescent="0.25">
      <c r="A37" s="101" t="s">
        <v>684</v>
      </c>
    </row>
    <row r="38" spans="1:1" ht="54" x14ac:dyDescent="0.25">
      <c r="A38" s="101" t="s">
        <v>685</v>
      </c>
    </row>
    <row r="39" spans="1:1" ht="55.9" customHeight="1" x14ac:dyDescent="0.25">
      <c r="A39" s="101" t="s">
        <v>686</v>
      </c>
    </row>
    <row r="40" spans="1:1" ht="30.6" customHeight="1" x14ac:dyDescent="0.25">
      <c r="A40" s="101" t="s">
        <v>687</v>
      </c>
    </row>
    <row r="41" spans="1:1" ht="33" customHeight="1" x14ac:dyDescent="0.25">
      <c r="A41" s="101" t="s">
        <v>688</v>
      </c>
    </row>
    <row r="42" spans="1:1" ht="28.5" x14ac:dyDescent="0.25">
      <c r="A42" s="101" t="s">
        <v>515</v>
      </c>
    </row>
    <row r="43" spans="1:1" ht="15.75" x14ac:dyDescent="0.25">
      <c r="A43" s="101" t="s">
        <v>118</v>
      </c>
    </row>
    <row r="44" spans="1:1" ht="15.75" x14ac:dyDescent="0.25">
      <c r="A44" s="101" t="s">
        <v>516</v>
      </c>
    </row>
    <row r="45" spans="1:1" ht="15.75" x14ac:dyDescent="0.25">
      <c r="A45" s="101" t="s">
        <v>517</v>
      </c>
    </row>
    <row r="46" spans="1:1" ht="15.75" x14ac:dyDescent="0.25">
      <c r="A46" s="101" t="s">
        <v>518</v>
      </c>
    </row>
    <row r="47" spans="1:1" ht="28.5" x14ac:dyDescent="0.25">
      <c r="A47" s="101" t="s">
        <v>519</v>
      </c>
    </row>
    <row r="48" spans="1:1" ht="15.75" x14ac:dyDescent="0.25">
      <c r="A48" s="101" t="s">
        <v>520</v>
      </c>
    </row>
    <row r="49" spans="1:1" ht="15.75" x14ac:dyDescent="0.25">
      <c r="A49" s="101" t="s">
        <v>521</v>
      </c>
    </row>
    <row r="50" spans="1:1" ht="15.75" x14ac:dyDescent="0.25">
      <c r="A50" s="101" t="s">
        <v>522</v>
      </c>
    </row>
    <row r="51" spans="1:1" ht="15.75" x14ac:dyDescent="0.25">
      <c r="A51" s="101" t="s">
        <v>523</v>
      </c>
    </row>
    <row r="52" spans="1:1" ht="66.75" x14ac:dyDescent="0.25">
      <c r="A52" s="101" t="s">
        <v>689</v>
      </c>
    </row>
    <row r="53" spans="1:1" ht="29.45" customHeight="1" x14ac:dyDescent="0.25">
      <c r="A53" s="101" t="s">
        <v>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Ataskaitos forma</vt:lpstr>
      <vt:lpstr>Pastabos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Raimonda Purvienė</dc:creator>
  <cp:lastModifiedBy>Jurgita Keblienė</cp:lastModifiedBy>
  <dcterms:created xsi:type="dcterms:W3CDTF">2015-06-05T18:17:20Z</dcterms:created>
  <dcterms:modified xsi:type="dcterms:W3CDTF">2022-03-31T13:09:29Z</dcterms:modified>
</cp:coreProperties>
</file>